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<sst xmlns="http://schemas.openxmlformats.org/spreadsheetml/2006/main" count="11851" uniqueCount="8860">
  <si>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</si>
  <si>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</si>
  <si>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</si>
  <si>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</si>
  <si>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</si>
  <si>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</si>
  <si>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</si>
  <si>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</si>
  <si>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</si>
  <si>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</si>
  <si>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</si>
  <si>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</si>
  <si>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</si>
  <si>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</si>
  <si>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</si>
  <si>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</si>
  <si>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</si>
  <si>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</si>
  <si>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</si>
  <si>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</si>
  <si>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</si>
  <si>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</si>
  <si>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</si>
  <si>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</si>
  <si>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</si>
  <si>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</si>
  <si>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</si>
  <si>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</si>
  <si>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</si>
  <si>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</si>
  <si>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</si>
  <si>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</si>
  <si>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</si>
  <si>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</si>
  <si>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</si>
  <si>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</si>
  <si>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</si>
  <si>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</si>
  <si>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Phạm Quốc Tuấn</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</si>
  <si>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</si>
  <si>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</si>
  <si>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</si>
  <si>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</si>
  <si>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</si>
  <si>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</si>
  <si>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</si>
  <si>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</si>
  <si>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</si>
  <si>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</si>
  <si>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</si>
  <si>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</si>
  <si>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</si>
  <si>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</si>
  <si>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</si>
  <si>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</si>
  <si>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</si>
  <si>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</si>
  <si>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</si>
  <si>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</si>
  <si>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Phạm Thị Nghĩa</t>
  </si>
  <si>
    <t>3 tầng số 2, Phan Bội Châu, Trần Đăng Ninh, tp Nam Định</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</si>
  <si>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</si>
  <si>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</si>
  <si>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</si>
  <si>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</si>
  <si>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</si>
  <si>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</si>
  <si>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</si>
  <si>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</si>
  <si>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</si>
  <si>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</si>
  <si>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</si>
  <si>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</si>
  <si>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</si>
  <si>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</si>
  <si>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</si>
  <si>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</si>
  <si>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</si>
  <si>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</si>
  <si>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</si>
  <si>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</si>
  <si>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</si>
  <si>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</si>
  <si>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</si>
  <si>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</si>
  <si>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</si>
  <si>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</si>
  <si>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</si>
  <si>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</si>
  <si>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</si>
  <si>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</si>
  <si>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</si>
  <si>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</si>
  <si>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62/QĐ-CTHA 05/5/2011</t>
  </si>
  <si>
    <t>10/2011/HSST 11/3/2011</t>
  </si>
  <si>
    <t>Án phí: 50 - TP: 5000</t>
  </si>
  <si>
    <t>Án phí: 28,495</t>
  </si>
  <si>
    <t>Án phí 8500</t>
  </si>
  <si>
    <t>Án phí sơ thẩm KDTM: 119735000</t>
  </si>
  <si>
    <t>Tiền phạt SQNN</t>
  </si>
  <si>
    <t>ApHSST: 200 - Ap DS: 415 - Truy thu: 4300</t>
  </si>
  <si>
    <t>APHSSt: 200 - Tịch thu: 11,500</t>
  </si>
  <si>
    <t>Tiền phạt:
20,000</t>
  </si>
  <si>
    <t>Án phí HSST: 200
Án phí DS: 207 
Tiền phạt: 5,000
Truy thu: 7,500</t>
  </si>
  <si>
    <t>Truy thu: 57,368</t>
  </si>
  <si>
    <t>Án phí DS: 600 
Tiền phạt: 10,000
SQNN: 12,000</t>
  </si>
  <si>
    <t>Án phi: 50
Tiền phạt: 3,000</t>
  </si>
  <si>
    <t>Tiền phạt: 3,000</t>
  </si>
  <si>
    <t>Án phi: 28
Tiền phạt: 3,000</t>
  </si>
  <si>
    <t>Áp: 100
Ph: 10000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</si>
  <si>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</si>
  <si>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</si>
  <si>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</si>
  <si>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</si>
  <si>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</si>
  <si>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</si>
  <si>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</si>
  <si>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</si>
  <si>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</si>
  <si>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</si>
  <si>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</si>
  <si>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</si>
  <si>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</si>
  <si>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</si>
  <si>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</si>
  <si>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</si>
  <si>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</si>
  <si>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</si>
  <si>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</si>
  <si>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</si>
  <si>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</si>
  <si>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</si>
  <si>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</si>
  <si>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24/QĐ-CTHA 28/7/2015</t>
  </si>
  <si>
    <t>23/QĐ-CTHA 28/7/2015</t>
  </si>
  <si>
    <t>19/QĐ-CTHA 28/7/2015</t>
  </si>
  <si>
    <t>14/QĐ-CTHA 28/7/2015</t>
  </si>
  <si>
    <t>22/QĐ-CTHA 28/7/2015</t>
  </si>
  <si>
    <t>15/QĐ-CTHA 28/7/2015</t>
  </si>
  <si>
    <t>16/QĐ-CTHA 28/7/2015</t>
  </si>
  <si>
    <t>03/QĐ-CTHA 05/1/2016</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</si>
  <si>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</si>
  <si>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</si>
  <si>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</si>
  <si>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</si>
  <si>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</si>
  <si>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</si>
  <si>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</si>
  <si>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</si>
  <si>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</si>
  <si>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</si>
  <si>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</si>
  <si>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Lê Thị Khuyên</t>
  </si>
  <si>
    <t>Vũ Văn Chinh</t>
  </si>
  <si>
    <t>Nguyễn Đăng Thủy</t>
  </si>
  <si>
    <t>Phạm Văn Thành</t>
  </si>
  <si>
    <t>Nguyễn Văn Chinh
Nguyễn Văn Tiến</t>
  </si>
  <si>
    <t>Lưu Văn Chiến</t>
  </si>
  <si>
    <t>Nguyễn Văn Hải</t>
  </si>
  <si>
    <t>Nguyễn Văn Tuấn</t>
  </si>
  <si>
    <t>Bùi Văn Đợi</t>
  </si>
  <si>
    <t>Phùng Văn Lập</t>
  </si>
  <si>
    <t>Nguyễn Văn Thuận</t>
  </si>
  <si>
    <t>Vũ Trọng Sử</t>
  </si>
  <si>
    <t>Vũ  Xuân Sơn</t>
  </si>
  <si>
    <t>Mai Văn Hùng</t>
  </si>
  <si>
    <t>Nguyễn Văn Hiếu</t>
  </si>
  <si>
    <t>Trần Văn Đảng</t>
  </si>
  <si>
    <t>Trần Văn Tứ</t>
  </si>
  <si>
    <t>Phạm Văn Qúy</t>
  </si>
  <si>
    <t>Lưu Công Ngân</t>
  </si>
  <si>
    <t>Nguyễn Thị Huyền</t>
  </si>
  <si>
    <t>Vũ Văn Cường</t>
  </si>
  <si>
    <t>Vũ Văn Lý</t>
  </si>
  <si>
    <t>Nguyễn Văn Nam</t>
  </si>
  <si>
    <t>Nguyễn Tuấn Anh
Nguyễn Văn Hiến
Nguyễn Thị Hòa</t>
  </si>
  <si>
    <t>Phạm Xuân Hòa</t>
  </si>
  <si>
    <t>Nguyễn Thị Sen</t>
  </si>
  <si>
    <t>Phạm Thị Thu</t>
  </si>
  <si>
    <t>Trần Văn Khiết</t>
  </si>
  <si>
    <t>Vũ Văn Mạnh</t>
  </si>
  <si>
    <t>Nguyễn Văn Tới
Trần Thị Nguyệt</t>
  </si>
  <si>
    <t>Vũ Văn Hùng</t>
  </si>
  <si>
    <t>Đặng Văn Xum</t>
  </si>
  <si>
    <t>Trần Văn Khoái</t>
  </si>
  <si>
    <t>Trịnh Văn Duy</t>
  </si>
  <si>
    <t>Nguyễn Văn Lâm
Đinh Thị Lan</t>
  </si>
  <si>
    <t>Đỗ Văn Vinh</t>
  </si>
  <si>
    <t>Trần Văn Tài</t>
  </si>
  <si>
    <t>Lưu Công Hương</t>
  </si>
  <si>
    <t>Đinh Đức Thọ</t>
  </si>
  <si>
    <t>Vũ Văn Song</t>
  </si>
  <si>
    <t>Nguyễn Thị Hà</t>
  </si>
  <si>
    <t>Hoàng Thị Thu Thúy</t>
  </si>
  <si>
    <t>Bùi Xuân An</t>
  </si>
  <si>
    <t>Nguyễn Văn Thiên</t>
  </si>
  <si>
    <t>Đặng Đại Dương</t>
  </si>
  <si>
    <t>Nguyễn Văn Đức</t>
  </si>
  <si>
    <t>Vũ Văn Tĩnh</t>
  </si>
  <si>
    <t>Nguyễn Văn Khanh</t>
  </si>
  <si>
    <t>Đặng Văn Công</t>
  </si>
  <si>
    <t>Phan Văn Dầu</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</si>
  <si>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</si>
  <si>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</si>
  <si>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</si>
  <si>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</si>
  <si>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</si>
  <si>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</si>
  <si>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</si>
  <si>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</si>
  <si>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</si>
  <si>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</si>
  <si>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</si>
  <si>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</si>
  <si>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</si>
  <si>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</si>
  <si>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</si>
  <si>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</si>
  <si>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 xml:space="preserve">62/HSPT
28/4/2010                                                                                                                                                                                                                                                                                                                                        </t>
  </si>
  <si>
    <t>142/QĐTHA
8/6/2010</t>
  </si>
  <si>
    <t xml:space="preserve">Phạt: 5.000
Truy thu: 9.740
</t>
  </si>
  <si>
    <t>24/QĐTHA
22/7/2015</t>
  </si>
  <si>
    <t>Xóm 5- Quyết Tiến- Xã Giao Tiến</t>
  </si>
  <si>
    <t>59/HSST
28/7/2014</t>
  </si>
  <si>
    <t>05/QĐTHA
9/10/2014</t>
  </si>
  <si>
    <t>25/QĐTHA
22/7/2015</t>
  </si>
  <si>
    <t>Xóm 5 - Quyết 
Tiến - Xã Giao Tiến</t>
  </si>
  <si>
    <t>51/HSST
31/10/2013</t>
  </si>
  <si>
    <t>15/QĐTHA
3/11/2014</t>
  </si>
  <si>
    <t>Truy thu: 4.000
Phạt: 5.000</t>
  </si>
  <si>
    <t>26/QĐTHA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</si>
  <si>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</si>
  <si>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</si>
  <si>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</si>
  <si>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</si>
  <si>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</si>
  <si>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</si>
  <si>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</si>
  <si>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</si>
  <si>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</si>
  <si>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</si>
  <si>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</si>
  <si>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</si>
  <si>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</si>
  <si>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</si>
  <si>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Khu 4A -
TT.Ngô Đồng</t>
  </si>
  <si>
    <t>72/HSST 24/9/2013</t>
  </si>
  <si>
    <t>45/QĐTHA
13/11/2013</t>
  </si>
  <si>
    <t>Phạt: 4.500</t>
  </si>
  <si>
    <t>38/QĐTHA
23/7/2015</t>
  </si>
  <si>
    <t>Xóm 8 -
Xã Giao Hà</t>
  </si>
  <si>
    <t>49/HSST 18/7/2013</t>
  </si>
  <si>
    <t>09/QĐTHA
10/10/2013</t>
  </si>
  <si>
    <t>Án phí DSST: 2.195; 
Truy thu: 9.300</t>
  </si>
  <si>
    <t>39/QĐTHA
23/7/2015</t>
  </si>
  <si>
    <t>Xóm 5 -
Xã Giao Hà</t>
  </si>
  <si>
    <t>36/HSST 21/4/2011</t>
  </si>
  <si>
    <t>197/QĐTHA
10/8/2011</t>
  </si>
  <si>
    <t>40/QĐTHA
23/7/2015</t>
  </si>
  <si>
    <t>33/HSST 27/11/2012</t>
  </si>
  <si>
    <t>151/QĐTHA13/3/2013</t>
  </si>
  <si>
    <t>Phạt: 20.000; 
Truy thu: 1.150</t>
  </si>
  <si>
    <t>41/QĐTHA
23/7/2015</t>
  </si>
  <si>
    <t>Xóm Liên Hoan,
 Xã Bạch Long</t>
  </si>
  <si>
    <t>152/HSST 19/5/2011</t>
  </si>
  <si>
    <t>02/QĐTHA
07/10/2011</t>
  </si>
  <si>
    <t>Xóm 19 -
 Xã Giao An</t>
  </si>
  <si>
    <t>24/HSST
26/9/2014</t>
  </si>
  <si>
    <t>42/QĐTHA
25/11/2014</t>
  </si>
  <si>
    <t xml:space="preserve">
Phạt: 5.000
</t>
  </si>
  <si>
    <t>234/HSST 17/10/1998</t>
  </si>
  <si>
    <t>21/QĐTHA
27/2/2000</t>
  </si>
  <si>
    <t>27/HSST 12/9/2011</t>
  </si>
  <si>
    <t>171/QĐTHA
13/8/2014</t>
  </si>
  <si>
    <t>Án phí HSST: 187;
 Phạt: 2.000</t>
  </si>
  <si>
    <t>98/QĐTHA
28/9/2015</t>
  </si>
  <si>
    <t>Xóm 8-
Xã Giao Hải</t>
  </si>
  <si>
    <t>60/HSST
8/7/2015</t>
  </si>
  <si>
    <t>25/QĐTHA
6/10/2015</t>
  </si>
  <si>
    <t>Án phí HSST: 200
Phạt: 3.000</t>
  </si>
  <si>
    <t>02/QĐTHA
21/10/2015</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</si>
  <si>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</si>
  <si>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</si>
  <si>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</si>
  <si>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</si>
  <si>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</si>
  <si>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</si>
  <si>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</si>
  <si>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</si>
  <si>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</si>
  <si>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</si>
  <si>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Xóm 2 - 
Xã Giao Yến</t>
  </si>
  <si>
    <t>60/HSST
29/7/2014</t>
  </si>
  <si>
    <t>08/QĐTHA
09/10/2014</t>
  </si>
  <si>
    <t>05/QĐTHA
21/7/2015</t>
  </si>
  <si>
    <t>Xóm 1-
Xã Hồng Thuận</t>
  </si>
  <si>
    <t>Xóm 3-
Xã Hồng Thuận</t>
  </si>
  <si>
    <t>61/HSST
24/4/2013</t>
  </si>
  <si>
    <t>302/QĐTHA
09/8/2013</t>
  </si>
  <si>
    <t>Xóm 5 -
Xã Hồng Thuận</t>
  </si>
  <si>
    <t>28/HSST
15/5/2012</t>
  </si>
  <si>
    <t>43/QĐTHA
25/11/2014</t>
  </si>
  <si>
    <t>Án phí DSST: 350
Phạt: 5.000
Thu lời bất chính
sung CQNN: 33.450</t>
  </si>
  <si>
    <t>09/QĐTHA
21/7/2015</t>
  </si>
  <si>
    <t>93/HSPT
30/5/2012</t>
  </si>
  <si>
    <t>85/QĐTHA
30/10/2012</t>
  </si>
  <si>
    <t>Xóm 3 -
Xã Hồng Thuận</t>
  </si>
  <si>
    <t>06/HSST
28/3/2013</t>
  </si>
  <si>
    <t>77/QĐTHA
20/12/2013</t>
  </si>
  <si>
    <t>Tịch thu: 19.400
Phạt: 10.000</t>
  </si>
  <si>
    <t>22/QĐTHA
22/7/2015</t>
  </si>
  <si>
    <t>Xóm 11 - 
Xã Giao Yến</t>
  </si>
  <si>
    <t>165/HSST
13/5/2013</t>
  </si>
  <si>
    <t>21/QĐTHA
10/10/2013</t>
  </si>
  <si>
    <t>Án phí DSST: 1.116
Truy nộp 1.331</t>
  </si>
  <si>
    <t>44/QĐTHA
24/7/2015</t>
  </si>
  <si>
    <t>Đội 14-
Xã Hoành Sơn</t>
  </si>
  <si>
    <t>131/QĐTHA
26/12/2012</t>
  </si>
  <si>
    <t>74/QĐTHA
30/7/2015</t>
  </si>
  <si>
    <t>Đội 9-
Xã Giao Xuân</t>
  </si>
  <si>
    <t>1179/HSPT
3/12/2012</t>
  </si>
  <si>
    <t>20/QĐTHA
10/10/2013</t>
  </si>
  <si>
    <t>Án phí HSST:200
Truy nộp: 2.000</t>
  </si>
  <si>
    <t>78/QĐTHA
30/7/2015</t>
  </si>
  <si>
    <t>Xóm Xuân Châu
Xã Giao Xuân</t>
  </si>
  <si>
    <t>77/HSST
26/9/2013</t>
  </si>
  <si>
    <t>51/QĐTHA
13/11/2013</t>
  </si>
  <si>
    <t>Phạt: 3.000
Truy nộp:2.000</t>
  </si>
  <si>
    <t>80/QĐTHA
30/7/2015</t>
  </si>
  <si>
    <t>Xóm Xuân Minh
Xã Giao Xuân</t>
  </si>
  <si>
    <t xml:space="preserve">Phạt: 5.000
</t>
  </si>
  <si>
    <t>82/QĐTHA
30/7/2015</t>
  </si>
  <si>
    <t>Xóm 10- 
Xã Hoành Sơn</t>
  </si>
  <si>
    <t>152/HSST
28/8/2009</t>
  </si>
  <si>
    <t>59/QĐTHA
18/1/2010</t>
  </si>
  <si>
    <t>84/QĐTHA
30/7/2015</t>
  </si>
  <si>
    <t>Xóm Xuân Thọ -
Xã Giao Xuân</t>
  </si>
  <si>
    <t>44/HNGĐ
16/4/2012</t>
  </si>
  <si>
    <t>180/QĐTHA
25/4/2012</t>
  </si>
  <si>
    <t xml:space="preserve">
Án phí TS: 3.366
</t>
  </si>
  <si>
    <t>86/QĐTHA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</si>
  <si>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</si>
  <si>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</si>
  <si>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</si>
  <si>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</si>
  <si>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</si>
  <si>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</si>
  <si>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</si>
  <si>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</si>
  <si>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</si>
  <si>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Xuân Hoành
Xã Giao Xuân</t>
  </si>
  <si>
    <t>57/HSST
2/7/2014</t>
  </si>
  <si>
    <t>37/QĐTHA
10/11/2014</t>
  </si>
  <si>
    <t>99/QĐTHA
28/9/2015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</si>
  <si>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</si>
  <si>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</si>
  <si>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</si>
  <si>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</si>
  <si>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</si>
  <si>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</si>
  <si>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</si>
  <si>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</si>
  <si>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</si>
  <si>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</si>
  <si>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</si>
  <si>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</si>
  <si>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</si>
  <si>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</si>
  <si>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50/HSST
10/9/2013</t>
  </si>
  <si>
    <t>103/QĐTHA17/2/2014</t>
  </si>
  <si>
    <t>48/QĐTHA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</si>
  <si>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</si>
  <si>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</si>
  <si>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</si>
  <si>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</si>
  <si>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</si>
  <si>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</si>
  <si>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</si>
  <si>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</si>
  <si>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</si>
  <si>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</si>
  <si>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29 -
Xã Giao Thiện</t>
  </si>
  <si>
    <t>41/HSPT
10/6/2014</t>
  </si>
  <si>
    <t>164/QĐTHA
13/8/2014</t>
  </si>
  <si>
    <t>Án phí DSST : 1.000</t>
  </si>
  <si>
    <t>52/QĐTHA
28/7/2015</t>
  </si>
  <si>
    <t>Xóm 19 - 
Xã Giao Thiện</t>
  </si>
  <si>
    <t>03/HSST
16/1/2013</t>
  </si>
  <si>
    <t>157/QĐTHA
25/3/2013</t>
  </si>
  <si>
    <t>Án phí HSST : 200; Án phí DSST: 412; Truy thu SCQNN : 8.250</t>
  </si>
  <si>
    <t>53/QĐTHA
28/7/2015</t>
  </si>
  <si>
    <t>Xóm 7 -
Xã Giao Long</t>
  </si>
  <si>
    <t>381/HSST 14/8/2012</t>
  </si>
  <si>
    <t>91/QĐTHA 15/1/2014</t>
  </si>
  <si>
    <t>Phạt 10.000</t>
  </si>
  <si>
    <t>55/QĐTHA
28/7/2015</t>
  </si>
  <si>
    <t>Xóm 17 -
 Xã Giao Lạc</t>
  </si>
  <si>
    <t>84/HSST 25/3/2014</t>
  </si>
  <si>
    <t>18/QĐTHA 3/11/2014</t>
  </si>
  <si>
    <t>Án phí: 200;
 Phạt: 22.000</t>
  </si>
  <si>
    <t>60/QĐTHA
28/7/2015</t>
  </si>
  <si>
    <t>Xóm 14-
Xã Giao Lạc</t>
  </si>
  <si>
    <t>82/HSST 27/9/2013</t>
  </si>
  <si>
    <t>59/QĐTHA 13/11/2013</t>
  </si>
  <si>
    <t xml:space="preserve"> Phạt 5.000</t>
  </si>
  <si>
    <t>65/QĐTHA
28/7/2015</t>
  </si>
  <si>
    <t>Xóm Lâm Hoan -
Xã Giao Phong</t>
  </si>
  <si>
    <t>1000/HSPT 28/9/2006</t>
  </si>
  <si>
    <t>75/QĐTHA 20/12/2013</t>
  </si>
  <si>
    <t>Án Phí HSST: 50, HSPT: 50,
 Phạt: 10.000</t>
  </si>
  <si>
    <t>68/QĐTHA
28/7/2015</t>
  </si>
  <si>
    <t>Xóm Lâm Hải-
Xã Giao Phong</t>
  </si>
  <si>
    <t>85/HSST 24/5/2011</t>
  </si>
  <si>
    <t>121/QĐTHA 28/2/2012</t>
  </si>
  <si>
    <t>Án phí HS:130, 
Phạt 7.000</t>
  </si>
  <si>
    <t>69/QĐTHA
28/7/2015</t>
  </si>
  <si>
    <t>Xóm Lâm Bồi -
Xã Giao Phong</t>
  </si>
  <si>
    <t>171/HSST 8/9/2014</t>
  </si>
  <si>
    <t>91/QĐTHA
20/4/2015</t>
  </si>
  <si>
    <t>Án phí HS: 200, Phạt: 4.700</t>
  </si>
  <si>
    <t>70/QĐTHA
28/7/2015</t>
  </si>
  <si>
    <t>Xóm 6- 
Xã Bình Hòa</t>
  </si>
  <si>
    <t>18/HSST
6/5/2015</t>
  </si>
  <si>
    <t>151/QĐTHA
16/7/2015</t>
  </si>
  <si>
    <t>Án phí DSST: 1.520</t>
  </si>
  <si>
    <t>91/QĐTHA
10/8/2015</t>
  </si>
  <si>
    <t>TDP Lâm Hạ -
Thị trấn Quất Lâm</t>
  </si>
  <si>
    <t>103/HSST
16/12/2015</t>
  </si>
  <si>
    <t>140/QĐTHA
22/02/2016</t>
  </si>
  <si>
    <t>Án phí HSST 200
Án phí DSST 1.522
Truy thu 1.680</t>
  </si>
  <si>
    <t>13/QĐTHA
08/03/2016</t>
  </si>
  <si>
    <t>Xóm 12-
Xã Bình Hòa</t>
  </si>
  <si>
    <t>150/QĐTHA
16/7/2015</t>
  </si>
  <si>
    <t>Truy thu: 3.000</t>
  </si>
  <si>
    <t>14/QĐTHA
16/3/2016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</si>
  <si>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</si>
  <si>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</si>
  <si>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</si>
  <si>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</si>
  <si>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</si>
  <si>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</si>
  <si>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</si>
  <si>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</si>
  <si>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</si>
  <si>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</si>
  <si>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</si>
  <si>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</si>
  <si>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</si>
  <si>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</si>
  <si>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</si>
  <si>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</si>
  <si>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</si>
  <si>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</si>
  <si>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</si>
  <si>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</si>
  <si>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</si>
  <si>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</si>
  <si>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</si>
  <si>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</si>
  <si>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</si>
  <si>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</si>
  <si>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12/27.02.2012 của TA Hải Hậu</t>
  </si>
  <si>
    <t>54/25.5.2012</t>
  </si>
  <si>
    <t xml:space="preserve">22/21.8.2015       </t>
  </si>
  <si>
    <t>Nguyễn Văn Phưởng</t>
  </si>
  <si>
    <t>18/01.3.2012 TA Hải Hậu</t>
  </si>
  <si>
    <t>08/20.10.2015</t>
  </si>
  <si>
    <t>Tống Thị Hằng</t>
  </si>
  <si>
    <t>Xóm 1, Hải Nam</t>
  </si>
  <si>
    <t>176/20.9.2011 của TA Tối cao</t>
  </si>
  <si>
    <t>51/17.4.2012</t>
  </si>
  <si>
    <t>36/24.8.2015</t>
  </si>
  <si>
    <t>Phạm Văn Thuận</t>
  </si>
  <si>
    <t>Xóm 9, Hải Cường</t>
  </si>
  <si>
    <t>403/12.9.2013 của TA TPHCM</t>
  </si>
  <si>
    <t>137/4.12.2013</t>
  </si>
  <si>
    <t>Án phí 30963</t>
  </si>
  <si>
    <t>30/24.8.2015</t>
  </si>
  <si>
    <t>Ninh Hồng Đức</t>
  </si>
  <si>
    <t>Xóm 2, Hải Cường</t>
  </si>
  <si>
    <t>162/28.4.2014 của TA TP HCM</t>
  </si>
  <si>
    <t>46/16.10.2014</t>
  </si>
  <si>
    <t>Án phí 5200</t>
  </si>
  <si>
    <t>31/24.8.2015</t>
  </si>
  <si>
    <t>Đặng Văn Thiện</t>
  </si>
  <si>
    <t>Xóm 8, Hải Nam</t>
  </si>
  <si>
    <t>23/16.10.2014 của TA Hải Hậu</t>
  </si>
  <si>
    <t>08/16.10.2014</t>
  </si>
  <si>
    <t>58/24.8.2015</t>
  </si>
  <si>
    <t>Hoàng Long</t>
  </si>
  <si>
    <t>03/QĐ/12.10.2012</t>
  </si>
  <si>
    <t>Tiền phạt 9650</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</si>
  <si>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</si>
  <si>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</si>
  <si>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</si>
  <si>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</si>
  <si>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</si>
  <si>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</si>
  <si>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</si>
  <si>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</si>
  <si>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</si>
  <si>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</si>
  <si>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</si>
  <si>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</si>
  <si>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</si>
  <si>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</si>
  <si>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Xuân Lập, Hải Xuân</t>
  </si>
  <si>
    <t>05/16.10.2015</t>
  </si>
  <si>
    <t>04/25.11.2015</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</si>
  <si>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</si>
  <si>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</si>
  <si>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</si>
  <si>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</si>
  <si>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</si>
  <si>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</si>
  <si>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</si>
  <si>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</si>
  <si>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</si>
  <si>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</si>
  <si>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</si>
  <si>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</si>
  <si>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</si>
  <si>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</si>
  <si>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</si>
  <si>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</si>
  <si>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42/22.3.2013 TA TP Th¸i Binh</t>
  </si>
  <si>
    <t>418/01.8.2014</t>
  </si>
  <si>
    <t>42/24.8.2015</t>
  </si>
  <si>
    <t>Tổ 2, TT Cồn</t>
  </si>
  <si>
    <t>48/HSST/23.7.2012; TAND HẢi Hậu</t>
  </si>
  <si>
    <t>01/QĐ/12.10.2012</t>
  </si>
  <si>
    <t>Tiền án phí 2.000</t>
  </si>
  <si>
    <t>20/19/8/2015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</si>
  <si>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</si>
  <si>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</si>
  <si>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</si>
  <si>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</si>
  <si>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</si>
  <si>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</si>
  <si>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</si>
  <si>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</si>
  <si>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</si>
  <si>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</si>
  <si>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</si>
  <si>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</si>
  <si>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</si>
  <si>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Lâm Văn Sang</t>
  </si>
  <si>
    <t>193/HSST/20.6.2012; TAND Quận cầu Giấy</t>
  </si>
  <si>
    <t>26/QĐ/02.1.2013</t>
  </si>
  <si>
    <t>Tiền phạt 10.000</t>
  </si>
  <si>
    <t>60/24/8/2015</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</si>
  <si>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</si>
  <si>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</si>
  <si>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</si>
  <si>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</si>
  <si>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</si>
  <si>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</si>
  <si>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</si>
  <si>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</si>
  <si>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</si>
  <si>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</si>
  <si>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</si>
  <si>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</si>
  <si>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</si>
  <si>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Văn Hiền</t>
  </si>
  <si>
    <t>04/HSPT/09/01/2013, TAND Tỉnh BÀ Rịa, VT</t>
  </si>
  <si>
    <t>23/16/10/2015</t>
  </si>
  <si>
    <t>01/09/11/2015</t>
  </si>
  <si>
    <t>Đỗ Thanh Duy</t>
  </si>
  <si>
    <t>20/HSST/10.6.2014 của TAND HẢi Hậu</t>
  </si>
  <si>
    <t>05/QĐ/16.10.2014</t>
  </si>
  <si>
    <t xml:space="preserve"> Phạt 9000</t>
  </si>
  <si>
    <t>61/26/8/2015</t>
  </si>
  <si>
    <t>01/KDTM-ST của TAND huyện Nam Sách, Hải Dương</t>
  </si>
  <si>
    <t>265/QĐ/ 15/4/2014</t>
  </si>
  <si>
    <t>Án phí 1.000</t>
  </si>
  <si>
    <t>Xãm 11 H¶i S¬n</t>
  </si>
  <si>
    <t>55/25.9.2013 TA 
huyÖn H¶i hËu</t>
  </si>
  <si>
    <t>125/01.11.2013</t>
  </si>
  <si>
    <t>Mai Xu©n Dù</t>
  </si>
  <si>
    <t>Xãm 5 H¶i S¬n</t>
  </si>
  <si>
    <t>94/14.12.1999</t>
  </si>
  <si>
    <t>§inh V¨n ThiÕt</t>
  </si>
  <si>
    <t>Déi 3, H¶i Giang</t>
  </si>
  <si>
    <t>129/13.11.2013</t>
  </si>
  <si>
    <t>¸n phÝ     400, 
Tich thu   4.990</t>
  </si>
  <si>
    <t>44/24.8.2015</t>
  </si>
  <si>
    <t>Vò ThÞ Lan</t>
  </si>
  <si>
    <t>Xãm 6, H¶i V©n</t>
  </si>
  <si>
    <t>12/15.11.2012</t>
  </si>
  <si>
    <t>TiÒn ph¹t  9500</t>
  </si>
  <si>
    <t>52/24.8.2015</t>
  </si>
  <si>
    <t>§Æng Thanh T©n</t>
  </si>
  <si>
    <t>Xãm 3, H¶i v©n</t>
  </si>
  <si>
    <t>148/09.2.2015</t>
  </si>
  <si>
    <t>Ph¹t      5.000</t>
  </si>
  <si>
    <t>53/24/8/2015</t>
  </si>
  <si>
    <t>§ç Thuý Ng©n</t>
  </si>
  <si>
    <t>H¶i H­ng</t>
  </si>
  <si>
    <t>412/01.8.2014</t>
  </si>
  <si>
    <t>¸n phÝ     200, 
TÞch thu    2.000</t>
  </si>
  <si>
    <t>50/24.8.2015</t>
  </si>
  <si>
    <t>HTX Kiªn Trung</t>
  </si>
  <si>
    <t>66/22.5.2009</t>
  </si>
  <si>
    <t>Båi th­êng CD 
         123.597</t>
  </si>
  <si>
    <t>10/1.2.2016</t>
  </si>
  <si>
    <t>98/14.7.2009</t>
  </si>
  <si>
    <t>Båi th­êng CD 
         63.000</t>
  </si>
  <si>
    <t>11/1.2.2016</t>
  </si>
  <si>
    <t>63/22.5.2009</t>
  </si>
  <si>
    <t>¸n phÝ    10.331</t>
  </si>
  <si>
    <t>12/1.2.2016</t>
  </si>
  <si>
    <t>Nguyễn Thị Tuyết</t>
  </si>
  <si>
    <t>TDP số 20, T.Long</t>
  </si>
  <si>
    <t>41/HSPT-24.3.2010</t>
  </si>
  <si>
    <t>61/12.7.2010</t>
  </si>
  <si>
    <t>TDP số 15, T.Long</t>
  </si>
  <si>
    <t>15/DSPT-07.8.2012</t>
  </si>
  <si>
    <t>06/10.4.2013</t>
  </si>
  <si>
    <t>APDS 4.000</t>
  </si>
  <si>
    <t>65/14.9.2015</t>
  </si>
  <si>
    <t>Phan Thị Thanh</t>
  </si>
  <si>
    <t>01/STLĐ-29.9.2014</t>
  </si>
  <si>
    <t>68/06.11.2014</t>
  </si>
  <si>
    <t>APLĐ 900</t>
  </si>
  <si>
    <t>73/14.9.2015</t>
  </si>
  <si>
    <t>TDP số 10, T.Long</t>
  </si>
  <si>
    <t>29/DSST-24.6.2009</t>
  </si>
  <si>
    <t>23/10.8.2009</t>
  </si>
  <si>
    <t>APDS 2.250</t>
  </si>
  <si>
    <t>71/14.9.2015</t>
  </si>
  <si>
    <t>28/DSST-24.6.2009</t>
  </si>
  <si>
    <t>24/10.8.2009</t>
  </si>
  <si>
    <t>APDS 3.000</t>
  </si>
  <si>
    <t>70/14.9.2015</t>
  </si>
  <si>
    <t>TDP số 16, T.Long</t>
  </si>
  <si>
    <t>57/HNGĐ-25.5.2012</t>
  </si>
  <si>
    <t>78/29.6.2012</t>
  </si>
  <si>
    <t>APTS 5.430</t>
  </si>
  <si>
    <t>69/14.9.2015</t>
  </si>
  <si>
    <t>TDP số 9, T.Long</t>
  </si>
  <si>
    <t>01/KDTMST-09.01.2014</t>
  </si>
  <si>
    <t>206/07.3.2014</t>
  </si>
  <si>
    <t>APKDTM 30.785</t>
  </si>
  <si>
    <t>66/14.9.2015</t>
  </si>
  <si>
    <t>03/02.01.2013</t>
  </si>
  <si>
    <t>07/17.8.2015</t>
  </si>
  <si>
    <t>Nguyễn Văn Dũng</t>
  </si>
  <si>
    <t>52/06.11.2014</t>
  </si>
  <si>
    <t>phạt 15.000</t>
  </si>
  <si>
    <t>08/17.8.2015</t>
  </si>
  <si>
    <t>Vũ Văn Soạn</t>
  </si>
  <si>
    <t>phạt 5.000</t>
  </si>
  <si>
    <t>Phạm Văn Hướng</t>
  </si>
  <si>
    <t>Hải Đông</t>
  </si>
  <si>
    <t>51/HSST-17.12.2010</t>
  </si>
  <si>
    <t>49/13.6.2011</t>
  </si>
  <si>
    <t>05/17.8.2015</t>
  </si>
  <si>
    <t>Cao Thị Thuý</t>
  </si>
  <si>
    <t>110/HNGĐ-23.11.2010</t>
  </si>
  <si>
    <t>42/21.1.2011</t>
  </si>
  <si>
    <t>ASTS 4.151</t>
  </si>
  <si>
    <t>03/17.8.2015</t>
  </si>
  <si>
    <t>Trần Thị Hoa</t>
  </si>
  <si>
    <t>147/HSST-12.8.2013</t>
  </si>
  <si>
    <t>197/16.4.2015</t>
  </si>
  <si>
    <t>04/17.8.2015</t>
  </si>
  <si>
    <t>xóm 10, Hải Lộc</t>
  </si>
  <si>
    <t>24/HSST-30.5.2014</t>
  </si>
  <si>
    <t>47/16.10.2014</t>
  </si>
  <si>
    <t>APDS 1.500</t>
  </si>
  <si>
    <t>01/10.8.2015</t>
  </si>
  <si>
    <t>Chi cục THADS huyện Hải Hậu</t>
  </si>
  <si>
    <t>Trần Văn Hà</t>
  </si>
  <si>
    <t>Xóm 9, Mỹ Hà, Mỹ Lộc</t>
  </si>
  <si>
    <t>Trần Ngọc Phương, 
Trần Ngọc Cường</t>
  </si>
  <si>
    <t>Trần Thị Mười</t>
  </si>
  <si>
    <t>Thôn Vị Việt, xã Mỹ Tiến</t>
  </si>
  <si>
    <t>01/HSST/
09/02/1999
Tỉnh Lai Châu</t>
  </si>
  <si>
    <t>Đỗ Thị Loan</t>
  </si>
  <si>
    <t>Hồng Phúc, Mỹ Lộc, NĐ</t>
  </si>
  <si>
    <t>134/HSST/
14/11/2006
Tỉnh Nam Định</t>
  </si>
  <si>
    <t>10/QĐ-THA
29/12/2006</t>
  </si>
  <si>
    <t>Hưng Long, Mỹ Tân, Mỹ Lộc</t>
  </si>
  <si>
    <t>286/HSST/
30/9/2009
Việt Trì, Phú Thọ</t>
  </si>
  <si>
    <t>13/QĐ-THA
16/11/2010</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</si>
  <si>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</si>
  <si>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</si>
  <si>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</si>
  <si>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</si>
  <si>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</si>
  <si>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</si>
  <si>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</si>
  <si>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</si>
  <si>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</si>
  <si>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</si>
  <si>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</si>
  <si>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</si>
  <si>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</si>
  <si>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</si>
  <si>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</si>
  <si>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</si>
  <si>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</si>
  <si>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</si>
  <si>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</si>
  <si>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</si>
  <si>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</si>
  <si>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Trần Doãn Tú</t>
  </si>
  <si>
    <t>Chi cục THADS huyện Mỹ Lộc</t>
  </si>
  <si>
    <t>Trần Văn Tráng</t>
  </si>
  <si>
    <t>Tổ 9, thị trấn Nam Giang</t>
  </si>
  <si>
    <t>249(09/6/2015)</t>
  </si>
  <si>
    <t>AP + TP: 5.200</t>
  </si>
  <si>
    <t>03(31/8/2015)</t>
  </si>
  <si>
    <t>Phạm Văn Diên</t>
  </si>
  <si>
    <t>Thôn Báo Đáp, xã Hồng Quang</t>
  </si>
  <si>
    <t>323(12/8/2015)</t>
  </si>
  <si>
    <t>TP: 3.000</t>
  </si>
  <si>
    <t>29(15/9/2015)</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</si>
  <si>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</si>
  <si>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</si>
  <si>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</si>
  <si>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</si>
  <si>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</si>
  <si>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</si>
  <si>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</si>
  <si>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</si>
  <si>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</si>
  <si>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</si>
  <si>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</si>
  <si>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</si>
  <si>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AP + TP: 3.200</t>
  </si>
  <si>
    <t>12(01/9/2015)</t>
  </si>
  <si>
    <t>Vũ Minh Thư</t>
  </si>
  <si>
    <t>Thôn Đoài, xã Nam Cường</t>
  </si>
  <si>
    <t>40(15/10/2014)</t>
  </si>
  <si>
    <t>15(01/9/2015)</t>
  </si>
  <si>
    <t>Vũ Văn Thanh</t>
  </si>
  <si>
    <t>Thôn Hậu, xã Nam Cường</t>
  </si>
  <si>
    <t>42(15/10/2014)</t>
  </si>
  <si>
    <t>16(01/9/2015)</t>
  </si>
  <si>
    <t>Đỗ Xuân Hữu</t>
  </si>
  <si>
    <t>Thôn Thượng, xã Nam Cường</t>
  </si>
  <si>
    <t>18/HSST(06/5/2015)</t>
  </si>
  <si>
    <t>298(22/7/2015)</t>
  </si>
  <si>
    <t>AP: 525</t>
  </si>
  <si>
    <t>33(25/9/2015)</t>
  </si>
  <si>
    <t>Đinh Thị Én (Đinh Thị Tứ)</t>
  </si>
  <si>
    <t>Thôn Đại An, xã Nam Thắng</t>
  </si>
  <si>
    <t>05/DSST(12/11/2012)</t>
  </si>
  <si>
    <t>66(18/12/2012)</t>
  </si>
  <si>
    <t>AP: 690</t>
  </si>
  <si>
    <t>41(25/9/2015)</t>
  </si>
  <si>
    <t>Thôn Nam Phong, xã Đồng Sơn</t>
  </si>
  <si>
    <t>Bùi Ngọc Huyến</t>
  </si>
  <si>
    <t>Thôn Ngọc Tỉnh, xã Nam Lợi</t>
  </si>
  <si>
    <t>49/HSST(15/02/2015)</t>
  </si>
  <si>
    <t>01(06/10/2014)</t>
  </si>
  <si>
    <t>TNSC: 2.000</t>
  </si>
  <si>
    <t>38(25/9/2015)</t>
  </si>
  <si>
    <t>Vũ Trọng Toán</t>
  </si>
  <si>
    <t>TP: 15.000</t>
  </si>
  <si>
    <t>Phạm Văn Phúc</t>
  </si>
  <si>
    <t>AP: 200</t>
  </si>
  <si>
    <t>TP: 2.200</t>
  </si>
  <si>
    <t>Lê Minh Tiệp</t>
  </si>
  <si>
    <t>Vũ Đình Điến</t>
  </si>
  <si>
    <t>AP: 715</t>
  </si>
  <si>
    <t>Vũ Ngọc Bộ</t>
  </si>
  <si>
    <t>Đỗ Đình Bảo</t>
  </si>
  <si>
    <t>Đỗ Văn Hào</t>
  </si>
  <si>
    <t>Chi Cục THADS huyện Nam Trực</t>
  </si>
  <si>
    <t>Đoàn Văn Binh</t>
  </si>
  <si>
    <t>Bùi Văn Biểu</t>
  </si>
  <si>
    <t>Xóm 3 Thịnh Phú
N.Bình</t>
  </si>
  <si>
    <t>208/HSST
05/11/2013</t>
  </si>
  <si>
    <t>165/QĐ
12/5/2014</t>
  </si>
  <si>
    <t>02/QĐ
16/7/2015</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</si>
  <si>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</si>
  <si>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</si>
  <si>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</si>
  <si>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</si>
  <si>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</si>
  <si>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</si>
  <si>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</si>
  <si>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</si>
  <si>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</si>
  <si>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</si>
  <si>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</si>
  <si>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</si>
  <si>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</si>
  <si>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</si>
  <si>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</si>
  <si>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</si>
  <si>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</si>
  <si>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</si>
  <si>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</si>
  <si>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</si>
  <si>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</si>
  <si>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 xml:space="preserve">
Phạt: 5.000</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</si>
  <si>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</si>
  <si>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</si>
  <si>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</si>
  <si>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</si>
  <si>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</si>
  <si>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</si>
  <si>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</si>
  <si>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</si>
  <si>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</si>
  <si>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</si>
  <si>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</si>
  <si>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</si>
  <si>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</si>
  <si>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</si>
  <si>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</si>
  <si>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Cao Văn Cải</t>
  </si>
  <si>
    <t>Đội 12, N.Hùng</t>
  </si>
  <si>
    <t>28/HSST
20/6/2014</t>
  </si>
  <si>
    <t>12/QĐ
04/8/2015</t>
  </si>
  <si>
    <t>Đội 8, Quần Liêu
N.Sơn</t>
  </si>
  <si>
    <t>Trần Văn Thông</t>
  </si>
  <si>
    <t>Đội 12, N.Sơn</t>
  </si>
  <si>
    <t>05/HNGĐ
1/2/2013</t>
  </si>
  <si>
    <t>153/QĐ
24/6/2013</t>
  </si>
  <si>
    <t>AP: 1.250</t>
  </si>
  <si>
    <t>21/QĐ
16/7/2015</t>
  </si>
  <si>
    <t>Nguyễn Văn Dân</t>
  </si>
  <si>
    <t>Đội 8, N.Sơn</t>
  </si>
  <si>
    <t>20/HSST
4/7/2012</t>
  </si>
  <si>
    <t>177/QĐ
26/6/2013</t>
  </si>
  <si>
    <t>22/QĐ
16/7/2015</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</si>
  <si>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</si>
  <si>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</si>
  <si>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</si>
  <si>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</si>
  <si>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</si>
  <si>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</si>
  <si>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</si>
  <si>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</si>
  <si>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</si>
  <si>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</si>
  <si>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</si>
  <si>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</si>
  <si>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</si>
  <si>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</si>
  <si>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</si>
  <si>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</si>
  <si>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</si>
  <si>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</si>
  <si>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</si>
  <si>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</si>
  <si>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Lê Văn Quyết</t>
  </si>
  <si>
    <t>Xóm 11, N.Thái</t>
  </si>
  <si>
    <t>17/HSST
23/4/2013</t>
  </si>
  <si>
    <t>163/QĐ
24/6/2013</t>
  </si>
  <si>
    <t>Phạt: 2.800</t>
  </si>
  <si>
    <t>30/QĐ
16/7/2015</t>
  </si>
  <si>
    <t>Dương Thị Tuyết</t>
  </si>
  <si>
    <t>Đội 5, N.Thái</t>
  </si>
  <si>
    <t>74/HSST
18/3/2013</t>
  </si>
  <si>
    <t>29/QĐ
25/10/2013</t>
  </si>
  <si>
    <t>AP: 200
APDS: 9.350</t>
  </si>
  <si>
    <t>31/QĐ
16/7/2015</t>
  </si>
  <si>
    <t>Lê Văn Doanh</t>
  </si>
  <si>
    <t>Thôn 3, N.Thái</t>
  </si>
  <si>
    <t>295/HSST
6/9/2013</t>
  </si>
  <si>
    <t>112/QĐ
28/2/2014</t>
  </si>
  <si>
    <t>16/QĐ
25/3/2016</t>
  </si>
  <si>
    <t>Đồng Văn Hà</t>
  </si>
  <si>
    <t>50/HSST
24/9/2014</t>
  </si>
  <si>
    <t>67/QĐ
10/11/2014</t>
  </si>
  <si>
    <t xml:space="preserve">
NP: 4.800</t>
  </si>
  <si>
    <t>33/QĐ
16/7/2015</t>
  </si>
  <si>
    <t>Xóm 10, N.Thái</t>
  </si>
  <si>
    <t>Nguyễn Thị Miên</t>
  </si>
  <si>
    <t>Đội 12, N.Lâm</t>
  </si>
  <si>
    <t>06/HSST
22/2/2006</t>
  </si>
  <si>
    <t>14/QĐ
14/10/2008</t>
  </si>
  <si>
    <t>NP: 5.000</t>
  </si>
  <si>
    <t>37/QĐ
16/7/2015</t>
  </si>
  <si>
    <t>Doãn Văn Thập</t>
  </si>
  <si>
    <t>Xóm 9, N.Lâm</t>
  </si>
  <si>
    <t>87/HSST
8/5/2014</t>
  </si>
  <si>
    <t>255/QĐ
20/8/2014</t>
  </si>
  <si>
    <t>41/QĐ
16/7/2015</t>
  </si>
  <si>
    <t>Phạm Thị Hái (Trang)</t>
  </si>
  <si>
    <t>Xóm 8B, N.Lâm</t>
  </si>
  <si>
    <t>27/HSST
24/5/2013</t>
  </si>
  <si>
    <t>73/QĐ
18/11/2014</t>
  </si>
  <si>
    <t>42/QĐ
16/7/2015</t>
  </si>
  <si>
    <t>Phạm Văn Tinh</t>
  </si>
  <si>
    <t>28/HSST
24/7/2015</t>
  </si>
  <si>
    <t>04/QĐ
06/10/2015</t>
  </si>
  <si>
    <t>Phạt 4.100</t>
  </si>
  <si>
    <t>02/QĐ
05/11/2015</t>
  </si>
  <si>
    <t>04/HSST
18/1/2016</t>
  </si>
  <si>
    <t>107/QĐ
02/3/2016</t>
  </si>
  <si>
    <t>TrT: 1.200
APDS: 270</t>
  </si>
  <si>
    <t>20/QĐ
25/3/2016</t>
  </si>
  <si>
    <t>Tạ Văn Hoàng</t>
  </si>
  <si>
    <t>Đội 6, Hà Dương
 Nghĩa Châu, NHưng</t>
  </si>
  <si>
    <t>AP 200</t>
  </si>
  <si>
    <t>08/HSST
24/1/2014
N.Hưng</t>
  </si>
  <si>
    <t>116
7/3/2014</t>
  </si>
  <si>
    <t>45
16/7/2015</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</si>
  <si>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</si>
  <si>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</si>
  <si>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</si>
  <si>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</si>
  <si>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</si>
  <si>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</si>
  <si>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</si>
  <si>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</si>
  <si>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</si>
  <si>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</si>
  <si>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Vượng</t>
  </si>
  <si>
    <t>Xóm 5,Nghĩa Phong,
Nghĩa Hưng</t>
  </si>
  <si>
    <t>114
10/2/2011</t>
  </si>
  <si>
    <t>P: 9,000</t>
  </si>
  <si>
    <t>49
16/7/2015</t>
  </si>
  <si>
    <t>Nguyễn Văn Trường</t>
  </si>
  <si>
    <t>Khu 2, Quỹ Nhất, 
Nghĩa Hưng</t>
  </si>
  <si>
    <t>113
10/2/2011</t>
  </si>
  <si>
    <t>55
16/7/2015</t>
  </si>
  <si>
    <t>Lã Văn Chương</t>
  </si>
  <si>
    <t>Xóm 9, Nghĩa Phú,
Nghĩa Hưng</t>
  </si>
  <si>
    <t>30/HSST
15/12/1999
Nghĩa Hưng</t>
  </si>
  <si>
    <t>57
4/5/2000</t>
  </si>
  <si>
    <t>57
16/7/2015</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</si>
  <si>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</si>
  <si>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</si>
  <si>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</si>
  <si>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</si>
  <si>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</si>
  <si>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</si>
  <si>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</si>
  <si>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</si>
  <si>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</si>
  <si>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</si>
  <si>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</si>
  <si>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</si>
  <si>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</si>
  <si>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</si>
  <si>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</si>
  <si>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</si>
  <si>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</si>
  <si>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</si>
  <si>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</si>
  <si>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</si>
  <si>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</si>
  <si>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</si>
  <si>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</si>
  <si>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</si>
  <si>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Đỗ Văn Tuấn</t>
  </si>
  <si>
    <t>32/HSPT
15/1/2008
Tối Cao</t>
  </si>
  <si>
    <t>175
18/8/2009</t>
  </si>
  <si>
    <t>AP+P:15,100</t>
  </si>
  <si>
    <t>66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</si>
  <si>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</si>
  <si>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</si>
  <si>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</si>
  <si>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</si>
  <si>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</si>
  <si>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</si>
  <si>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</si>
  <si>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</si>
  <si>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</si>
  <si>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</si>
  <si>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</si>
  <si>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</si>
  <si>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</si>
  <si>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</si>
  <si>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</si>
  <si>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</si>
  <si>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</si>
  <si>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</si>
  <si>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</si>
  <si>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</si>
  <si>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</si>
  <si>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</si>
  <si>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</si>
  <si>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</si>
  <si>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</si>
  <si>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</si>
  <si>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</si>
  <si>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</si>
  <si>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</si>
  <si>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</si>
  <si>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</si>
  <si>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</si>
  <si>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</si>
  <si>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</si>
  <si>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</si>
  <si>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</si>
  <si>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</si>
  <si>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</si>
  <si>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</si>
  <si>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</si>
  <si>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</si>
  <si>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</si>
  <si>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</si>
  <si>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</si>
  <si>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</si>
  <si>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</si>
  <si>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</si>
  <si>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</si>
  <si>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</si>
  <si>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</si>
  <si>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</si>
  <si>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</si>
  <si>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Nguyễn Văn Điện</t>
  </si>
  <si>
    <t>Đội 10,
Nghĩa Thắng
Nghĩa Hưng</t>
  </si>
  <si>
    <t>84/HSST
8/3/2011
TP- HCM</t>
  </si>
  <si>
    <t>218
24/5/2011</t>
  </si>
  <si>
    <t>88
16/7/2015</t>
  </si>
  <si>
    <t>Bùi Trọng Thẩm</t>
  </si>
  <si>
    <t>Đội 3
Nghĩa Thắng,
Nghĩa Hưng</t>
  </si>
  <si>
    <t>31A/HSPT
15/1/2013
Hà Nội</t>
  </si>
  <si>
    <t>149
21/5/2013</t>
  </si>
  <si>
    <t>90
16/7/2015</t>
  </si>
  <si>
    <t>Trần Văn Đang</t>
  </si>
  <si>
    <t>Đội 4,Nghĩa Lạc,
Nghĩa Hưng</t>
  </si>
  <si>
    <t>04/HSST
8/1/2009
Bù Đăng
Bình Phước</t>
  </si>
  <si>
    <t>51
4/11/2011</t>
  </si>
  <si>
    <t>APHS: 50
P: 3,000</t>
  </si>
  <si>
    <t>98
16/7/2015</t>
  </si>
  <si>
    <t>Trần Văn Khiêm</t>
  </si>
  <si>
    <t>Đội 4, Đồng Lạc
Nghĩa Lạc,
Nghĩa Hưng</t>
  </si>
  <si>
    <t>52/HSST
27/10/2011
Đăk Nông</t>
  </si>
  <si>
    <t>74
26/12/2011</t>
  </si>
  <si>
    <t>APHS: 200
P: 5,000</t>
  </si>
  <si>
    <t>99
16/7/2015</t>
  </si>
  <si>
    <t>Trần Văn Tú</t>
  </si>
  <si>
    <t>Đồng Lạc
Nghĩa Lạc
Nghĩa Hưng</t>
  </si>
  <si>
    <t>430/HSPT
25/3/2011
Hà Nội</t>
  </si>
  <si>
    <t>99
3/1/2012</t>
  </si>
  <si>
    <t>APHS: 200
P: 10,000</t>
  </si>
  <si>
    <t>100
16/7/2015</t>
  </si>
  <si>
    <t>Vũ Văn Hiệu</t>
  </si>
  <si>
    <t>Xóm 2,
xã Nghĩa Lạc
Nghĩa Hưng</t>
  </si>
  <si>
    <t>25/HSST
9/5/2013
Hải Hậu</t>
  </si>
  <si>
    <t>98
2/1/2014</t>
  </si>
  <si>
    <t>P: 15,000</t>
  </si>
  <si>
    <t>103
16/7/2015</t>
  </si>
  <si>
    <t>Nguyễn Ái Việt</t>
  </si>
  <si>
    <t>Hưng Thịnh
Hoàng Nam
Nghĩa Hưng</t>
  </si>
  <si>
    <t>326/HSST
26/11/2013
Hà Nội</t>
  </si>
  <si>
    <t>78
24/1/2014</t>
  </si>
  <si>
    <t>104
16/7/2015</t>
  </si>
  <si>
    <t>Trần Văn Sỹ</t>
  </si>
  <si>
    <t>Đội 12,Nghĩa Thành
Nghĩa Hưng</t>
  </si>
  <si>
    <t>13/HSST
16/4/2014
Đăc Lăk</t>
  </si>
  <si>
    <t>194
10/6/2014</t>
  </si>
  <si>
    <t>106
16/7/2015</t>
  </si>
  <si>
    <t>Mai Thị Thuỷ</t>
  </si>
  <si>
    <t>Nghĩa Hồng
Nghĩa Hưng</t>
  </si>
  <si>
    <t>78/HSST
23/10/1997
Móng Cái</t>
  </si>
  <si>
    <t>19
05/2/1998</t>
  </si>
  <si>
    <t>Trần Văn Tuấn</t>
  </si>
  <si>
    <t>Đội 1, 
xã Nghĩa Hồng
Nghĩa Hưng</t>
  </si>
  <si>
    <t>245/HSST
22/6/2010
Hà Nội</t>
  </si>
  <si>
    <t>33
28/10/2010</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</si>
  <si>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</si>
  <si>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</si>
  <si>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</si>
  <si>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</si>
  <si>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</si>
  <si>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</si>
  <si>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</si>
  <si>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</si>
  <si>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</si>
  <si>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</si>
  <si>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</si>
  <si>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</si>
  <si>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</si>
  <si>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Đội 6
xã Nghĩa Châu</t>
  </si>
  <si>
    <t>66/HSPT
24/8/2015
Tỉnh Nam Định</t>
  </si>
  <si>
    <t>06
06/10/2015</t>
  </si>
  <si>
    <t>04
01/12/2015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</si>
  <si>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</si>
  <si>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</si>
  <si>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</si>
  <si>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</si>
  <si>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</si>
  <si>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</si>
  <si>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</si>
  <si>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</si>
  <si>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</si>
  <si>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</si>
  <si>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</si>
  <si>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</si>
  <si>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</si>
  <si>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</si>
  <si>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</si>
  <si>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</si>
  <si>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</si>
  <si>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</si>
  <si>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</si>
  <si>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</si>
  <si>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</si>
  <si>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</si>
  <si>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</si>
  <si>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</si>
  <si>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</si>
  <si>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</si>
  <si>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</si>
  <si>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Lê Văn Bền</t>
  </si>
  <si>
    <t>Xóm An Thịnh       xã Trực Chính</t>
  </si>
  <si>
    <t>15 30/12/2005</t>
  </si>
  <si>
    <t>53 14/03/2006</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</si>
  <si>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</si>
  <si>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</si>
  <si>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</si>
  <si>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</si>
  <si>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</si>
  <si>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</si>
  <si>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</si>
  <si>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</si>
  <si>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</si>
  <si>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</si>
  <si>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</si>
  <si>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</si>
  <si>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Hà Văn Hà</t>
  </si>
  <si>
    <t>Xóm 5 xã Trực Khang</t>
  </si>
  <si>
    <t>14 16/4/2013</t>
  </si>
  <si>
    <t>33 11/11/2013</t>
  </si>
  <si>
    <t>TP 4.390.000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</si>
  <si>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</si>
  <si>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</si>
  <si>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</si>
  <si>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</si>
  <si>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</si>
  <si>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</si>
  <si>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</si>
  <si>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</si>
  <si>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</si>
  <si>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</si>
  <si>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</si>
  <si>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</si>
  <si>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</si>
  <si>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</si>
  <si>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</si>
  <si>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</si>
  <si>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</si>
  <si>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</si>
  <si>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</si>
  <si>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</si>
  <si>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</si>
  <si>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Lã Bá Hiệu</t>
  </si>
  <si>
    <t>Thôn 18 xã Trực Đạo</t>
  </si>
  <si>
    <t>37 3/11/2014</t>
  </si>
  <si>
    <t>Lê Văn Dương</t>
  </si>
  <si>
    <t>xã Trực Hùng</t>
  </si>
  <si>
    <t>346 28/8/2008</t>
  </si>
  <si>
    <t>18 07/11/2008</t>
  </si>
  <si>
    <t>APDS 50.000          TT 6.600.000</t>
  </si>
  <si>
    <t>Xã Trực Hùng</t>
  </si>
  <si>
    <t>223 03/6/2013</t>
  </si>
  <si>
    <t>207 01/7/2014</t>
  </si>
  <si>
    <t>APBTDS 1.214.000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</si>
  <si>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</si>
  <si>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</si>
  <si>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</si>
  <si>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</si>
  <si>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</si>
  <si>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</si>
  <si>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</si>
  <si>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</si>
  <si>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</si>
  <si>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</si>
  <si>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</si>
  <si>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</si>
  <si>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</si>
  <si>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</si>
  <si>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</si>
  <si>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</si>
  <si>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</si>
  <si>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</si>
  <si>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</si>
  <si>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</si>
  <si>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Phạm Văn Lập</t>
  </si>
  <si>
    <t>Xã Trực Hưng</t>
  </si>
  <si>
    <t>02 25/2/2009</t>
  </si>
  <si>
    <t>89 27/4/2009</t>
  </si>
  <si>
    <t>TP 3.000.000</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</si>
  <si>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</si>
  <si>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</si>
  <si>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</si>
  <si>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</si>
  <si>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</si>
  <si>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</si>
  <si>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</si>
  <si>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</si>
  <si>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</si>
  <si>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</si>
  <si>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</si>
  <si>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</si>
  <si>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</si>
  <si>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</si>
  <si>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</si>
  <si>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</si>
  <si>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</si>
  <si>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</si>
  <si>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</si>
  <si>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</si>
  <si>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</si>
  <si>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</si>
  <si>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Xã Trực Thanh</t>
  </si>
  <si>
    <t>13                18/5/2010</t>
  </si>
  <si>
    <t>05 01/10/2010</t>
  </si>
  <si>
    <t>Thôn Ngọc Đông xã Trực Thanh</t>
  </si>
  <si>
    <t>Vũ Thanh Chuyển</t>
  </si>
  <si>
    <t>22 30/10/2014</t>
  </si>
  <si>
    <t>62 01/12/2014</t>
  </si>
  <si>
    <t>APDS 530.000</t>
  </si>
  <si>
    <t>TP 10.000.000</t>
  </si>
  <si>
    <t>Nguyễn Văn Bưởi</t>
  </si>
  <si>
    <t>Xã Trực Thuận</t>
  </si>
  <si>
    <t>1171 23/7/2001</t>
  </si>
  <si>
    <t>Xóm Đại Thắng 4 xã Phương Định</t>
  </si>
  <si>
    <t>Nguyễn Thị Hồng</t>
  </si>
  <si>
    <t>Xã Phương Định</t>
  </si>
  <si>
    <t>85    28/2/2002</t>
  </si>
  <si>
    <t>101 02/8/2006</t>
  </si>
  <si>
    <t>Nguyễn Văn Thoan</t>
  </si>
  <si>
    <t>Xóm Đại Thắng 3 xã Phương Định</t>
  </si>
  <si>
    <t>07   16/3/2011</t>
  </si>
  <si>
    <t>Đỗ Văn Tuyên</t>
  </si>
  <si>
    <t>27 28/11/2012</t>
  </si>
  <si>
    <t>Đỗ Văn Bình</t>
  </si>
  <si>
    <t>Xóm Đại Thắng 5 xã Phương Định</t>
  </si>
  <si>
    <t>Nguyễn Ngọc long</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</si>
  <si>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</si>
  <si>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</si>
  <si>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</si>
  <si>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</si>
  <si>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</si>
  <si>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</si>
  <si>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</si>
  <si>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</si>
  <si>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</si>
  <si>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</si>
  <si>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</si>
  <si>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</si>
  <si>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</si>
  <si>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</si>
  <si>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</si>
  <si>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</si>
  <si>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</si>
  <si>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</si>
  <si>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</si>
  <si>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</si>
  <si>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</si>
  <si>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</si>
  <si>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</si>
  <si>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</si>
  <si>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</si>
  <si>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</si>
  <si>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</si>
  <si>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</si>
  <si>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</si>
  <si>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</si>
  <si>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</si>
  <si>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</si>
  <si>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</si>
  <si>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</si>
  <si>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</si>
  <si>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</si>
  <si>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</si>
  <si>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</si>
  <si>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</si>
  <si>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</si>
  <si>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</si>
  <si>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</si>
  <si>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</si>
  <si>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</si>
  <si>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</si>
  <si>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</si>
  <si>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</si>
  <si>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</si>
  <si>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Đoàn Tiến Khoa</t>
  </si>
  <si>
    <t>Trình Xuyên, Liên Bảo, Vụ Bản, Nam Định</t>
  </si>
  <si>
    <t>08/HSST
27/2/2014
TA.huyện Vụ Bản, NĐ</t>
  </si>
  <si>
    <t>122
14/4/2014</t>
  </si>
  <si>
    <t>Án phí +
Tiền phạt: 5.200</t>
  </si>
  <si>
    <t>Không có TS</t>
  </si>
  <si>
    <t>07
17/7/2015</t>
  </si>
  <si>
    <t>Nguyễn Xuân Dương
(tức Nguyễn Xuân Ninh)</t>
  </si>
  <si>
    <t>02/HSST
20/01/2014
TA.huyện Vụ Bản, NĐ</t>
  </si>
  <si>
    <t>104
7/3/2014</t>
  </si>
  <si>
    <t>Tiền phạt: 4.900</t>
  </si>
  <si>
    <t>08
17/7/2015</t>
  </si>
  <si>
    <t>Phạm Gia Lễ</t>
  </si>
  <si>
    <t>Vĩnh Lại, Vĩnh Hào, Vụ Bản, Nam Định</t>
  </si>
  <si>
    <t>59/HSPT
8/9/2010
TA.tỉnh NĐ</t>
  </si>
  <si>
    <t>15
11/10/2010</t>
  </si>
  <si>
    <t>09
17/7/2015</t>
  </si>
  <si>
    <t>Ngô Thị Hương Trang</t>
  </si>
  <si>
    <t>Không có TS
,đang thụ hình</t>
  </si>
  <si>
    <t>Nguyễn Đức Hoạt</t>
  </si>
  <si>
    <t>Nhì Giáp, Liên Minh, Vụ Bản, Nam Định</t>
  </si>
  <si>
    <t>195/HSST
26/6/2014
TA.tỉnh Nam Định</t>
  </si>
  <si>
    <t>142
18/5/2015</t>
  </si>
  <si>
    <t>Tiền phạt: 4.740</t>
  </si>
  <si>
    <t>19
21/7/2015</t>
  </si>
  <si>
    <t xml:space="preserve">  Xóm Thượng, Liên Minh, Vụ Bản, Nam Định</t>
  </si>
  <si>
    <t>31/HSST
16/7/2012
TA.tỉnh Nam Định</t>
  </si>
  <si>
    <t>76
3/1/2013</t>
  </si>
  <si>
    <t>Án phí +
Truy thu: 30.200</t>
  </si>
  <si>
    <t>21
21/7/2015</t>
  </si>
  <si>
    <t>Vũ văn Chúc</t>
  </si>
  <si>
    <t>Xóm Đông, Thành Lợi, Vụ Bản, Nam Định</t>
  </si>
  <si>
    <t>13/HSST
26/4/2012
TA.Vụ Bản</t>
  </si>
  <si>
    <t>222
9/8/2012</t>
  </si>
  <si>
    <t>Tiền phạt: 2.000</t>
  </si>
  <si>
    <t>23
21/7/2015</t>
  </si>
  <si>
    <t>Nguyễn Xuân Long</t>
  </si>
  <si>
    <t>Xóm Thượng, Liên Minh, Vụ Bản, Nam Định</t>
  </si>
  <si>
    <t>Vũ Bá Thành</t>
  </si>
  <si>
    <t>Đại Đê-Đại An
 Vụ Bản, Nam Định</t>
  </si>
  <si>
    <t>34/HSST
8/9/2015
TA.huyện 
 Vụ Bản</t>
  </si>
  <si>
    <t>05
01/12/2015</t>
  </si>
  <si>
    <t>Tiền bồi thường cho bà Liên: 18.990</t>
  </si>
  <si>
    <t>không TS,
đang thụ hình</t>
  </si>
  <si>
    <t>02
01/2/2016</t>
  </si>
  <si>
    <t>Nguyễn Hữu Thành</t>
  </si>
  <si>
    <t>Xóm Tư 2, Trung Thành, Vụ Bản, Nam Định</t>
  </si>
  <si>
    <t>324/HSPT
8/6/2011
TA.Tối Cao</t>
  </si>
  <si>
    <t>86
18/7/2011</t>
  </si>
  <si>
    <t>Bùi Văn Trường</t>
  </si>
  <si>
    <t>Quang Trung , Vụ Bản, Nam Định</t>
  </si>
  <si>
    <t>10/HS
23/01/2013
TA.tỉnh Nam Định</t>
  </si>
  <si>
    <t>129
11/4/2013</t>
  </si>
  <si>
    <t>33
3/8/2015</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</si>
  <si>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</si>
  <si>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</si>
  <si>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</si>
  <si>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</si>
  <si>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</si>
  <si>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</si>
  <si>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</si>
  <si>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</si>
  <si>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</si>
  <si>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</si>
  <si>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Án phí: 26.400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</si>
  <si>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</si>
  <si>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</si>
  <si>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</si>
  <si>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</si>
  <si>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</si>
  <si>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</si>
  <si>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</si>
  <si>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</si>
  <si>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</si>
  <si>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</si>
  <si>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</si>
  <si>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</si>
  <si>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</si>
  <si>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</si>
  <si>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</si>
  <si>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</si>
  <si>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</si>
  <si>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</si>
  <si>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</si>
  <si>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</si>
  <si>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</si>
  <si>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</si>
  <si>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</si>
  <si>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</si>
  <si>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</si>
  <si>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</si>
  <si>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</si>
  <si>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</si>
  <si>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</si>
  <si>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</si>
  <si>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</si>
  <si>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</si>
  <si>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</si>
  <si>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</si>
  <si>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</si>
  <si>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</si>
  <si>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</si>
  <si>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</si>
  <si>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</si>
  <si>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</si>
  <si>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</si>
  <si>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Xóm 32, xã Xuân Hồng, huyện Xuân Trường</t>
  </si>
  <si>
    <t>Đặng Đức Dự</t>
  </si>
  <si>
    <t>2087/2005/HSPT 20/12/2005 TAND Tối Cao</t>
  </si>
  <si>
    <t>08/QĐ-THA 01/10/2013</t>
  </si>
  <si>
    <t>AP HSST+PT 100.000đ; Tiền phạt 30.000.000đ</t>
  </si>
  <si>
    <t>01/QĐ-THA 13/7/2015</t>
  </si>
  <si>
    <t>Phạm Văn Minh</t>
  </si>
  <si>
    <t>Xóm 17, xã Xuân Hồng, huyện Xuân Trường</t>
  </si>
  <si>
    <t>13/2008/HSST 26/02/2012</t>
  </si>
  <si>
    <t>55/QĐ-THA 24/02/2012</t>
  </si>
  <si>
    <t>AP HSST+DS 300.000đ; Tiền phạt 6.400.000đ</t>
  </si>
  <si>
    <t>09/QĐ-THA 13/7/2015</t>
  </si>
  <si>
    <t>Xóm 6, xã Xuân Thành, huyện Xuân Trường</t>
  </si>
  <si>
    <t>48/2011/HSST 28/9/2011 TAND huyện Xuân Trường</t>
  </si>
  <si>
    <t>23/QĐ-THA 12/12/2011</t>
  </si>
  <si>
    <t>Án phí 200.000đ; Tiền phạt 5.000.000đ</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</si>
  <si>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</si>
  <si>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</si>
  <si>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</si>
  <si>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</si>
  <si>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</si>
  <si>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</si>
  <si>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</si>
  <si>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</si>
  <si>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</si>
  <si>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</si>
  <si>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</si>
  <si>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</si>
  <si>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</si>
  <si>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</si>
  <si>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</si>
  <si>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</si>
  <si>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</si>
  <si>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</si>
  <si>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</si>
  <si>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</si>
  <si>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</si>
  <si>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</si>
  <si>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</si>
  <si>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</si>
  <si>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</si>
  <si>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</si>
  <si>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</si>
  <si>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Xóm 12 - xã Xuân Thành</t>
  </si>
  <si>
    <t>10/HSST
13/01/2000</t>
  </si>
  <si>
    <t>27/THA
03/01/2012</t>
  </si>
  <si>
    <t>Án phí: 50.000đ;
Tiền phạt: 20.000.000đ</t>
  </si>
  <si>
    <t xml:space="preserve">128/THA
29/7/2015
</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</si>
  <si>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</si>
  <si>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</si>
  <si>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</si>
  <si>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</si>
  <si>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</si>
  <si>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</si>
  <si>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</si>
  <si>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</si>
  <si>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</si>
  <si>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</si>
  <si>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</si>
  <si>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</si>
  <si>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</si>
  <si>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</si>
  <si>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</si>
  <si>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</si>
  <si>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</si>
  <si>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</si>
  <si>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</si>
  <si>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</si>
  <si>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</si>
  <si>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</si>
  <si>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</si>
  <si>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</si>
  <si>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</si>
  <si>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</si>
  <si>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</si>
  <si>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</si>
  <si>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</si>
  <si>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</si>
  <si>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</si>
  <si>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</si>
  <si>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</si>
  <si>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</si>
  <si>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</si>
  <si>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</si>
  <si>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</si>
  <si>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</si>
  <si>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</si>
  <si>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</si>
  <si>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</si>
  <si>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</si>
  <si>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</si>
  <si>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</si>
  <si>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</si>
  <si>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</si>
  <si>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</si>
  <si>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</si>
  <si>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</si>
  <si>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</si>
  <si>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</si>
  <si>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</si>
  <si>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</si>
  <si>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</si>
  <si>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</si>
  <si>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11, xã Xuân Trung</t>
  </si>
  <si>
    <t>Trần Văn Hiền</t>
  </si>
  <si>
    <t>Xóm 1, xã Xuân Trung</t>
  </si>
  <si>
    <t>87/THA/3-6-2011</t>
  </si>
  <si>
    <t>40/QĐ-THA 20/7/2015</t>
  </si>
  <si>
    <t>Trần văn Tiến</t>
  </si>
  <si>
    <t>124/THA/11-7-2012</t>
  </si>
  <si>
    <t>42/QĐ-THA 20/7/2015</t>
  </si>
  <si>
    <t>Xóm 5, xã Xuân Trung</t>
  </si>
  <si>
    <t>Hoàng Văn Chinh</t>
  </si>
  <si>
    <t>44/THA/02-7-1994</t>
  </si>
  <si>
    <t>38/QĐ-THA 20/7/2015</t>
  </si>
  <si>
    <t>Vũ Khắc Duy,</t>
  </si>
  <si>
    <t>Xóm 11, xã Xuân Phú</t>
  </si>
  <si>
    <t>09/THA/15-11-2010</t>
  </si>
  <si>
    <t>46/QĐ-THA 20/7/2015</t>
  </si>
  <si>
    <t>Lê Văn Sỹ</t>
  </si>
  <si>
    <t>Xóm Xuân Châu, XPhú</t>
  </si>
  <si>
    <t>20/THA/21-11-2006</t>
  </si>
  <si>
    <t>63/QĐ-THA 20/7/2015</t>
  </si>
  <si>
    <t>Xóm 10, xã Xuân Phú</t>
  </si>
  <si>
    <t>129/THA/19-7-2012</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</si>
  <si>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</si>
  <si>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</si>
  <si>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</si>
  <si>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</si>
  <si>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</si>
  <si>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</si>
  <si>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</si>
  <si>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</si>
  <si>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</si>
  <si>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</si>
  <si>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Nhương</t>
  </si>
  <si>
    <t>Lam Sơn 2, xã Xuân Ninh</t>
  </si>
  <si>
    <t>39/HSST/21-2-2012</t>
  </si>
  <si>
    <t>96/THA/31-5-2012</t>
  </si>
  <si>
    <t>56/QĐ-THA 20/7/2015</t>
  </si>
  <si>
    <t>Đỗ Văn Bằng</t>
  </si>
  <si>
    <t>Xóm 2, xã xuân Ninh</t>
  </si>
  <si>
    <t>34/THA/10-10-2013</t>
  </si>
  <si>
    <t>58/QĐ-THA 20/7/2015</t>
  </si>
  <si>
    <t>Hà Thị Thoa</t>
  </si>
  <si>
    <t>Xóm 1, xã Xuân Đài</t>
  </si>
  <si>
    <t>117/THA/26-4-2013</t>
  </si>
  <si>
    <t>Vũ Đức Lạng</t>
  </si>
  <si>
    <t>Xóm 2, xã Xuân Đài</t>
  </si>
  <si>
    <t>103/THA/31-5-2012</t>
  </si>
  <si>
    <t>22/QĐ-THA 20/7/2015</t>
  </si>
  <si>
    <t>Đặng Văn Phu</t>
  </si>
  <si>
    <t>Xóm 10, xã Xuân Vinh</t>
  </si>
  <si>
    <t>61/HSPT/9-7-2012</t>
  </si>
  <si>
    <t>188/THA/23-7-2013</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</si>
  <si>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</si>
  <si>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</si>
  <si>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</si>
  <si>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</si>
  <si>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</si>
  <si>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</si>
  <si>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</si>
  <si>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</si>
  <si>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</si>
  <si>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</si>
  <si>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</si>
  <si>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</si>
  <si>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</si>
  <si>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</si>
  <si>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</si>
  <si>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</si>
  <si>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</si>
  <si>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</si>
  <si>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</si>
  <si>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</si>
  <si>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</si>
  <si>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</si>
  <si>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</si>
  <si>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</si>
  <si>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</si>
  <si>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 xml:space="preserve">AP HSST: 50.000
TP: 150.000.000
</t>
  </si>
  <si>
    <t>AP HSST: 100.000
TP: 150.000.000</t>
  </si>
  <si>
    <t>68/QĐ-THA
20/7/2015</t>
  </si>
  <si>
    <t>AP HSST: 50.000
TP:50.000.000</t>
  </si>
  <si>
    <t>71/QĐ-THA
20/7/2015</t>
  </si>
  <si>
    <t>AP HSST: 200.000
TP: 5.000.000</t>
  </si>
  <si>
    <t>76/QĐ-THA
20/7/2015</t>
  </si>
  <si>
    <t>AP HSST: 200.000
TP: 7.000.000</t>
  </si>
  <si>
    <t>75/QĐ-THA
20/7/2015</t>
  </si>
  <si>
    <t>79/QĐ-THA
20/7/2015</t>
  </si>
  <si>
    <t>78/QĐ-THA
20/7/2015</t>
  </si>
  <si>
    <t>AP HSST: 200.000
TP: 11.000.000</t>
  </si>
  <si>
    <t>114/QĐ-THA
27/7/2015</t>
  </si>
  <si>
    <t xml:space="preserve">AP HSST: 200.000
</t>
  </si>
  <si>
    <t>112/QĐ-THA
27/7/2015</t>
  </si>
  <si>
    <t>45/Q§-THA 08/6/2006</t>
  </si>
  <si>
    <t>AP HSST: 50.000
TP: 10.000.000</t>
  </si>
  <si>
    <t>103/QĐ-THA
23/7/2015</t>
  </si>
  <si>
    <t xml:space="preserve">
AP: 10.727.000
</t>
  </si>
  <si>
    <t>104/QĐ-THA
23/7/2015</t>
  </si>
  <si>
    <t>64/Q§-THA 20/4/2011</t>
  </si>
  <si>
    <t xml:space="preserve">AP :400.000
Tich thu:10.450.000
</t>
  </si>
  <si>
    <t>106/QĐ-THA
23/7/2015</t>
  </si>
  <si>
    <t>01/HSST 20-01-2011</t>
  </si>
  <si>
    <t>109/QĐ-THA
23/7/2015</t>
  </si>
  <si>
    <t>AP HSST: 200.000
TP: 10.000.000</t>
  </si>
  <si>
    <t>108/QĐ-THA
23/7/2015</t>
  </si>
  <si>
    <t>tich thu: 1.550.000
TP: 5.000.000</t>
  </si>
  <si>
    <t>AP HSST: 50.000
TP: 5.000.000</t>
  </si>
  <si>
    <t>AP HSST: 200.000
TP: 4.000.000</t>
  </si>
  <si>
    <t>116/QĐ-THA
28/7/2015</t>
  </si>
  <si>
    <t>Phạm Văn Lăng</t>
  </si>
  <si>
    <t>04/QĐ-THA
02/10/2014</t>
  </si>
  <si>
    <t>643/2013/HSPT 24/6/2013 của TAND tối cao tại TP HCM</t>
  </si>
  <si>
    <t>APHSST: 180.000 đ
AP HSPT: 200.000 đ
AP DSST: 4.575.000</t>
  </si>
  <si>
    <t>86/QĐ-THA
21/7/2015</t>
  </si>
  <si>
    <t>TP: 5.000.000</t>
  </si>
  <si>
    <t>83/QĐ-THA
21/7/2015</t>
  </si>
  <si>
    <t>AP: 150.000
Tich thu: 6.000.000</t>
  </si>
  <si>
    <t>97/QĐ-THA
22/7/2015</t>
  </si>
  <si>
    <t>AP: 200.000
TP: 5.000.000</t>
  </si>
  <si>
    <t>AP: 25.605.000</t>
  </si>
  <si>
    <t>100/QĐ-THA
22/7/2015</t>
  </si>
  <si>
    <t>AP: 14.710.000</t>
  </si>
  <si>
    <t>99/QĐ-THA
22/7/2015</t>
  </si>
  <si>
    <t>93/QĐ-THA
22/7/2015</t>
  </si>
  <si>
    <t>Khoản chủ động</t>
  </si>
  <si>
    <t>102/QĐ-THA
22/7/2015</t>
  </si>
  <si>
    <t>AP: 200.000
Tich thu: 20.000
TP: 5.000.000</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</si>
  <si>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</si>
  <si>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</si>
  <si>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</si>
  <si>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</si>
  <si>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</si>
  <si>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</si>
  <si>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</si>
  <si>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</si>
  <si>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</si>
  <si>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</si>
  <si>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</si>
  <si>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</si>
  <si>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</si>
  <si>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</si>
  <si>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Bùi Đức Hương</t>
  </si>
  <si>
    <t>Tổ 4, Thị trấn</t>
  </si>
  <si>
    <t xml:space="preserve">43/QĐ-THA
14/01/2016
</t>
  </si>
  <si>
    <t>58/2015/HSST
 ngày 19/11/2015 của TAND
huyện Xuân Trường</t>
  </si>
  <si>
    <t>08/QĐ-THA
01/03/2016</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</si>
  <si>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</si>
  <si>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</si>
  <si>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</si>
  <si>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</si>
  <si>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</si>
  <si>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</si>
  <si>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</si>
  <si>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</si>
  <si>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</si>
  <si>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</si>
  <si>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</si>
  <si>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</si>
  <si>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</si>
  <si>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</si>
  <si>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</si>
  <si>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</si>
  <si>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</si>
  <si>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Phạm Văn Nga</t>
  </si>
  <si>
    <t>Yên Thọ</t>
  </si>
  <si>
    <t>47/DS_03/3/2008</t>
  </si>
  <si>
    <t>198_25/8/2008</t>
  </si>
  <si>
    <t>79_21/8/2015</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</si>
  <si>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</si>
  <si>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</si>
  <si>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</si>
  <si>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</si>
  <si>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</si>
  <si>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</si>
  <si>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</si>
  <si>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</si>
  <si>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</si>
  <si>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</si>
  <si>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</si>
  <si>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</si>
  <si>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</si>
  <si>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</si>
  <si>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</si>
  <si>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</si>
  <si>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</si>
  <si>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</si>
  <si>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</si>
  <si>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</si>
  <si>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Nguyễn Xuân Trường</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</si>
  <si>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</si>
  <si>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</si>
  <si>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</si>
  <si>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</si>
  <si>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</si>
  <si>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</si>
  <si>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</si>
  <si>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</si>
  <si>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</si>
  <si>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</si>
  <si>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</si>
  <si>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</si>
  <si>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</si>
  <si>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</si>
  <si>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04_15/7/2015</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</si>
  <si>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</si>
  <si>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</si>
  <si>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</si>
  <si>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</si>
  <si>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</si>
  <si>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</si>
  <si>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</si>
  <si>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</si>
  <si>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</si>
  <si>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</si>
  <si>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</si>
  <si>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</si>
  <si>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</si>
  <si>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</si>
  <si>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Phúc</t>
  </si>
  <si>
    <t>Vũ Đình Hường</t>
  </si>
  <si>
    <t>99/HSST_26/12/2012</t>
  </si>
  <si>
    <t>299-19/6/2013</t>
  </si>
  <si>
    <t>38_23/7/2015</t>
  </si>
  <si>
    <t>Yên Dương</t>
  </si>
  <si>
    <t>Yên Phong</t>
  </si>
  <si>
    <t>Hoàng Thanh Tuyền</t>
  </si>
  <si>
    <t>08/HS_03/4/2014</t>
  </si>
  <si>
    <t>304_20/5/2014</t>
  </si>
  <si>
    <t>69_11/8/2015</t>
  </si>
  <si>
    <t>Nguyễn Văn Hùng</t>
  </si>
  <si>
    <t>110/HS_20/9/2006</t>
  </si>
  <si>
    <t>102_3/4/2008</t>
  </si>
  <si>
    <t>Sung ngân sách</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</si>
  <si>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</si>
  <si>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</si>
  <si>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</si>
  <si>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</si>
  <si>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</si>
  <si>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</si>
  <si>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</si>
  <si>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</si>
  <si>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</si>
  <si>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</si>
  <si>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</si>
  <si>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</si>
  <si>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</si>
  <si>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</si>
  <si>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Lê Mạnh Hùng</t>
  </si>
  <si>
    <t>1673_18/8/1999</t>
  </si>
  <si>
    <t>206-20/12/1999</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</si>
  <si>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</si>
  <si>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</si>
  <si>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</si>
  <si>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</si>
  <si>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</si>
  <si>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</si>
  <si>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</si>
  <si>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</si>
  <si>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</si>
  <si>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</si>
  <si>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</si>
  <si>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</si>
  <si>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</si>
  <si>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</si>
  <si>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</si>
  <si>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</si>
  <si>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</si>
  <si>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</si>
  <si>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</si>
  <si>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</si>
  <si>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</si>
  <si>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</si>
  <si>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</si>
  <si>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</si>
  <si>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</si>
  <si>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</si>
  <si>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</si>
  <si>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</si>
  <si>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</si>
  <si>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</si>
  <si>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</si>
  <si>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</si>
  <si>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</si>
  <si>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</si>
  <si>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</si>
  <si>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</si>
  <si>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</si>
  <si>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</si>
  <si>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</si>
  <si>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</si>
  <si>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</si>
  <si>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</si>
  <si>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</si>
  <si>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</si>
  <si>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</si>
  <si>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</si>
  <si>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</si>
  <si>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</si>
  <si>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</si>
  <si>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</si>
  <si>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</si>
  <si>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</si>
  <si>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</si>
  <si>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</si>
  <si>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</si>
  <si>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</si>
  <si>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</si>
  <si>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</si>
  <si>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</si>
  <si>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</si>
  <si>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</si>
  <si>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</si>
  <si>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</si>
  <si>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</si>
  <si>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</si>
  <si>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Vũ Nguyên Anh</t>
  </si>
  <si>
    <t>06_27/3/2014</t>
  </si>
  <si>
    <t>335_05/8/20145</t>
  </si>
  <si>
    <t>Án phí + Phạt + Truy thu</t>
  </si>
  <si>
    <t>85_31/8/2015</t>
  </si>
  <si>
    <t>Hoàng Tam Sơn</t>
  </si>
  <si>
    <t>336_01/7/2013</t>
  </si>
  <si>
    <t>98_11/9/2015</t>
  </si>
  <si>
    <t>Ngô Văn Điền</t>
  </si>
  <si>
    <t>183_24/2/2014</t>
  </si>
  <si>
    <t>110_16/9/2015</t>
  </si>
  <si>
    <t>185_24/2/2014</t>
  </si>
  <si>
    <t>22_21/7/2015</t>
  </si>
  <si>
    <t>Trần Văn Khuê</t>
  </si>
  <si>
    <t>53/HSST_10/12/2015</t>
  </si>
  <si>
    <t>189_23/2/2016</t>
  </si>
  <si>
    <t>Án phí HS+Ds+Truy thu</t>
  </si>
  <si>
    <t>Nguyễn Hữu Thanh</t>
  </si>
  <si>
    <t>03/HS_12/3/2008</t>
  </si>
  <si>
    <t>116_21/4/2008</t>
  </si>
  <si>
    <t>56_27/7/2015</t>
  </si>
  <si>
    <t>Dương Doãn Tuyển</t>
  </si>
  <si>
    <t>52_27/7/2015</t>
  </si>
  <si>
    <t>Dương Thị Hiền</t>
  </si>
  <si>
    <t>02/DS_25/3/2014</t>
  </si>
  <si>
    <t>267_21/4/2014</t>
  </si>
  <si>
    <t>43_24/7/2015</t>
  </si>
  <si>
    <t>03/DS_25/3/2014</t>
  </si>
  <si>
    <t>264_21/4/2014</t>
  </si>
  <si>
    <t>41_24/7/2015</t>
  </si>
  <si>
    <t>04/DS_25/3/2014</t>
  </si>
  <si>
    <t>263_21/4/2014</t>
  </si>
  <si>
    <t>42_24/7/2015</t>
  </si>
  <si>
    <t>Nguyễn Tuấn Anh</t>
  </si>
  <si>
    <t>Yên Đồng</t>
  </si>
  <si>
    <t>58/HS_5/7/2012</t>
  </si>
  <si>
    <t>07_4/10/2012</t>
  </si>
  <si>
    <t>49_24/7/2015</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</si>
  <si>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</si>
  <si>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</si>
  <si>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</si>
  <si>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</si>
  <si>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</si>
  <si>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</si>
  <si>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</si>
  <si>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</si>
  <si>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</si>
  <si>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</si>
  <si>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</si>
  <si>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</si>
  <si>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</si>
  <si>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</si>
  <si>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44_24/7/2015</t>
  </si>
  <si>
    <t>Trần Thi Cẩm, Phạm Văn Thứ</t>
  </si>
  <si>
    <t>Yên Trị</t>
  </si>
  <si>
    <t>01/KDTM_14/1/2013</t>
  </si>
  <si>
    <t>333_01/7/2013</t>
  </si>
  <si>
    <t>72_12/8/2015</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</si>
  <si>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</si>
  <si>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</si>
  <si>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</si>
  <si>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</si>
  <si>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</si>
  <si>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</si>
  <si>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</si>
  <si>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</si>
  <si>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</si>
  <si>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</si>
  <si>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</si>
  <si>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</si>
  <si>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</si>
  <si>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Chu Văn Hạnh</t>
  </si>
  <si>
    <t>Chu Văn Tân</t>
  </si>
  <si>
    <t>38/HS_15/9/2014</t>
  </si>
  <si>
    <t>103_07/1/2015</t>
  </si>
  <si>
    <t>Truy thu sung công quỹ</t>
  </si>
  <si>
    <t>109_14/9/2015</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</si>
  <si>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</si>
  <si>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</si>
  <si>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</si>
  <si>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</si>
  <si>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</si>
  <si>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</si>
  <si>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</si>
  <si>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</si>
  <si>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</si>
  <si>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</si>
  <si>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</si>
  <si>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</si>
  <si>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</si>
  <si>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</si>
  <si>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</si>
  <si>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</si>
  <si>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</si>
  <si>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</si>
  <si>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</si>
  <si>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Án phí + Lệ phí</t>
  </si>
  <si>
    <t>93_11/9/2015</t>
  </si>
  <si>
    <t>86/HSPT_19/8/2011</t>
  </si>
  <si>
    <t>293_3/6/2013</t>
  </si>
  <si>
    <t>Phạm Hồng Sỹ</t>
  </si>
  <si>
    <t>97_11/9/2015</t>
  </si>
  <si>
    <t>Chi cục THADS huyện Ý Yên</t>
  </si>
  <si>
    <t>Chi cục THADS tp Nam Định</t>
  </si>
  <si>
    <t>Hoàng Thành</t>
  </si>
  <si>
    <t>Số 15 Hàng Cau
P. Trần Hưng
Đạo- TP. NĐ</t>
  </si>
  <si>
    <t>16/HSST
20/3/2012</t>
  </si>
  <si>
    <t>05
14/7/2015</t>
  </si>
  <si>
    <t>Bùi Thị Thuỷ</t>
  </si>
  <si>
    <t>Nguyễn 
Quang Hưng</t>
  </si>
  <si>
    <t>Đò Quan - 
P. Cửa Nam- 
TP.NĐ</t>
  </si>
  <si>
    <t>231/HSST
18/11/
1999</t>
  </si>
  <si>
    <t>1217/THA
02/3/1999</t>
  </si>
  <si>
    <t>08
28/7/2015</t>
  </si>
  <si>
    <t>129/HSST
10/5/2012</t>
  </si>
  <si>
    <t>452/THA
06/8/2013</t>
  </si>
  <si>
    <t>09
29/7/2015</t>
  </si>
  <si>
    <t>Vũ Thị 
Thanh Thuý</t>
  </si>
  <si>
    <t>73/35/98 Trần Thái Tông-P. Thống Nhất-NĐ</t>
  </si>
  <si>
    <t>143/HSST
5/12/2006</t>
  </si>
  <si>
    <t>15/THA
03/10/
2014</t>
  </si>
  <si>
    <t>11
29/7/2015</t>
  </si>
  <si>
    <t>Nguyễn Thuỳ
Linh</t>
  </si>
  <si>
    <t>12/130 Trần Thái Tông-P.Thống Nhất -NĐ</t>
  </si>
  <si>
    <t>323/HSST
18/9/2014</t>
  </si>
  <si>
    <t xml:space="preserve">132/THA
18/11/
2014
</t>
  </si>
  <si>
    <t>13
29/7/2015</t>
  </si>
  <si>
    <t>Đỗ Thị Hà</t>
  </si>
  <si>
    <t>45/130 đường
Kênh-P. Cửa 
Bắc-NĐ</t>
  </si>
  <si>
    <t>66/HSPT
21/12/
2011</t>
  </si>
  <si>
    <t>193/THA
08/2/2012</t>
  </si>
  <si>
    <t>16
29/7/2015</t>
  </si>
  <si>
    <t>Trần Ngọc Sơn</t>
  </si>
  <si>
    <t>Trần Ngọc Lâm</t>
  </si>
  <si>
    <t>Nguyễn Mạnh Hùng</t>
  </si>
  <si>
    <t>Phan Ngọc Hưng</t>
  </si>
  <si>
    <t>Lê Thị Phương Lan</t>
  </si>
  <si>
    <t>Nguyễn Ngọc Phương</t>
  </si>
  <si>
    <t>Trịnh Mạnh Thắng</t>
  </si>
  <si>
    <t>3/45 Đinh Bộ Lĩnh, P. Ngô Quyền, TPNĐ</t>
  </si>
  <si>
    <t>87/HSPT
5/9/2011</t>
  </si>
  <si>
    <t>35/THA
3/10/2011</t>
  </si>
  <si>
    <t>38
29/7/2015</t>
  </si>
  <si>
    <t>Vũ Thị Minh</t>
  </si>
  <si>
    <t>40
31/7/2015</t>
  </si>
  <si>
    <t>Bùi Văn Hoạch</t>
  </si>
  <si>
    <t>43
31/7/2015</t>
  </si>
  <si>
    <t>Nguyễn Quốc Tuấn</t>
  </si>
  <si>
    <t>44
31/7/2015</t>
  </si>
  <si>
    <t>46
31/7/2015</t>
  </si>
  <si>
    <t>47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</si>
  <si>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</si>
  <si>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</si>
  <si>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</si>
  <si>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</si>
  <si>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</si>
  <si>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</si>
  <si>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</si>
  <si>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</si>
  <si>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Nguyễn Văn Thuỳ</t>
  </si>
  <si>
    <t>Số 10 tầng 3 lô 3 khu 5 tầng số 1, P. Cửa Bắc, NĐ</t>
  </si>
  <si>
    <t>265/HSST
30/7/2013</t>
  </si>
  <si>
    <t>50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</si>
  <si>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</si>
  <si>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</si>
  <si>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</si>
  <si>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</si>
  <si>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</si>
  <si>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</si>
  <si>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</si>
  <si>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</si>
  <si>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</si>
  <si>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</si>
  <si>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</si>
  <si>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</si>
  <si>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</si>
  <si>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Hoàng Văn Kiên</t>
  </si>
  <si>
    <t>Trần Đăng Khoa</t>
  </si>
  <si>
    <t>Đinh Quảng Đông</t>
  </si>
  <si>
    <t>195/HSST
21/9/1999</t>
  </si>
  <si>
    <t>Nguyễn Đức Long</t>
  </si>
  <si>
    <t>Nguyễn Thanh Hải</t>
  </si>
  <si>
    <t>Nguyễn Tuấn Long</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</si>
  <si>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</si>
  <si>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</si>
  <si>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</si>
  <si>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</si>
  <si>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</si>
  <si>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</si>
  <si>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</si>
  <si>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</si>
  <si>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</si>
  <si>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</si>
  <si>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</si>
  <si>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Ngõ 264 Giải Phóng, P. Trường Thi, NĐ</t>
  </si>
  <si>
    <t>249/HSST
9/8/2012</t>
  </si>
  <si>
    <t>133/THA
9/11/2012</t>
  </si>
  <si>
    <t>87
04/8/2015</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</si>
  <si>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</si>
  <si>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</si>
  <si>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</si>
  <si>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</si>
  <si>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</si>
  <si>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</si>
  <si>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</si>
  <si>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</si>
  <si>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</si>
  <si>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</si>
  <si>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</si>
  <si>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</si>
  <si>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</si>
  <si>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</si>
  <si>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</si>
  <si>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</si>
  <si>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</si>
  <si>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</si>
  <si>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</si>
  <si>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</si>
  <si>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</si>
  <si>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</si>
  <si>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</si>
  <si>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</si>
  <si>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</si>
  <si>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</si>
  <si>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</si>
  <si>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</si>
  <si>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</si>
  <si>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</si>
  <si>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</si>
  <si>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</si>
  <si>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</si>
  <si>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</si>
  <si>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</si>
  <si>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3b/38 Trần Quang Khải, p. Trần Quang Khải, NĐ</t>
  </si>
  <si>
    <t>43/HSST
10/7/1995</t>
  </si>
  <si>
    <t>524/THA
17/8/1995</t>
  </si>
  <si>
    <t>106
06/8/2015</t>
  </si>
  <si>
    <t>Vũ Ngọc Hoà</t>
  </si>
  <si>
    <t>9/114 (nay là 12/145) Nguyễn Bính, Trần Quang Khải, NĐ</t>
  </si>
  <si>
    <t>50/HSST
31/3/2003</t>
  </si>
  <si>
    <t>05/THA
1/11/2005</t>
  </si>
  <si>
    <t>107
06/8/2015</t>
  </si>
  <si>
    <t>Đỗ Tuấn Anh</t>
  </si>
  <si>
    <t>23/163 Nguyễn Bính, P. Trần Quang Khải, NĐ</t>
  </si>
  <si>
    <t>29/HSST
11/8/2010</t>
  </si>
  <si>
    <t>222/THA
14/3/2012</t>
  </si>
  <si>
    <t>109
06/8/2015</t>
  </si>
  <si>
    <t>Bùi Xuân Hoà</t>
  </si>
  <si>
    <t>486 Nguyễn Bính, P. Trần Quang Khải, NĐ</t>
  </si>
  <si>
    <t>28/DSPT
28/7/2014</t>
  </si>
  <si>
    <t>01/THA
3/10/2014</t>
  </si>
  <si>
    <t>110
06/8/2015</t>
  </si>
  <si>
    <t>Tống Mạnh Hùng</t>
  </si>
  <si>
    <t>55 Nguyễn Văn Trỗi, P. Trần Quang Khải, NĐ</t>
  </si>
  <si>
    <t>252/HSST
8/12/1999</t>
  </si>
  <si>
    <t>02/THA
7/10/2005</t>
  </si>
  <si>
    <t>111
06/8/2015</t>
  </si>
  <si>
    <t>Nguyễn Thị Bé</t>
  </si>
  <si>
    <t>8/2 Trần Bích San, P. Trần Quang Khải, NĐ</t>
  </si>
  <si>
    <t>333/HSPT
28/9/1998</t>
  </si>
  <si>
    <t>1207/THA
18/1/1999</t>
  </si>
  <si>
    <t>112
06/8/2015</t>
  </si>
  <si>
    <t>560/HSPT
25/9/2009</t>
  </si>
  <si>
    <t>212/THA
12/3/2010</t>
  </si>
  <si>
    <t>Phùng Quang Tú</t>
  </si>
  <si>
    <t>350 Nguyễn Bính, P. Trần Quang Khải, NĐ</t>
  </si>
  <si>
    <t>03/HNPT
22/3/2007</t>
  </si>
  <si>
    <t>142/THA
6/2/2009</t>
  </si>
  <si>
    <t>115
06/8/2015</t>
  </si>
  <si>
    <t>Phạm Hồng Sơn</t>
  </si>
  <si>
    <t>Hoàng Trung Bằng</t>
  </si>
  <si>
    <t>22 Trần Quang Khải, P. Trần Quang Khải, NĐ</t>
  </si>
  <si>
    <t>270/THA
4/3/2013</t>
  </si>
  <si>
    <t>118
06/8/2015</t>
  </si>
  <si>
    <t>Nguyễn Văn Thọ</t>
  </si>
  <si>
    <t>22/96 Nguyễn Du, P. Nguyễn Du, NĐ</t>
  </si>
  <si>
    <t>159/HSST
30/8/2013</t>
  </si>
  <si>
    <t>162/THA
27/12/
2014</t>
  </si>
  <si>
    <t>119
06/8/2015</t>
  </si>
  <si>
    <t>61 Minh Khai, P. Nguyễn Du, NĐ</t>
  </si>
  <si>
    <t>Số 87 khu Nhà Chung, P. Nguyễn Du, NĐ</t>
  </si>
  <si>
    <t>20/HSST
5/3/2013</t>
  </si>
  <si>
    <t>255/THA
3/1/2014</t>
  </si>
  <si>
    <t>123
06/8/2015</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</si>
  <si>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</si>
  <si>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</si>
  <si>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</si>
  <si>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</si>
  <si>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</si>
  <si>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</si>
  <si>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</si>
  <si>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</si>
  <si>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</si>
  <si>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</si>
  <si>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</si>
  <si>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</si>
  <si>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</si>
  <si>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</si>
  <si>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</si>
  <si>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</si>
  <si>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</si>
  <si>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</si>
  <si>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</si>
  <si>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</si>
  <si>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</si>
  <si>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</si>
  <si>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</si>
  <si>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</si>
  <si>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</si>
  <si>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</si>
  <si>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</si>
  <si>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</si>
  <si>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</si>
  <si>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</si>
  <si>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</si>
  <si>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</si>
  <si>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</si>
  <si>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</si>
  <si>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</si>
  <si>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</si>
  <si>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</si>
  <si>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</si>
  <si>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</si>
  <si>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</si>
  <si>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</si>
  <si>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</si>
  <si>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</si>
  <si>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</si>
  <si>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</si>
  <si>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</si>
  <si>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</si>
  <si>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</si>
  <si>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</si>
  <si>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</si>
  <si>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</si>
  <si>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</si>
  <si>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</si>
  <si>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</si>
  <si>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</si>
  <si>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</si>
  <si>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</si>
  <si>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</si>
  <si>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</si>
  <si>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</si>
  <si>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</si>
  <si>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</si>
  <si>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</si>
  <si>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</si>
  <si>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</si>
  <si>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Bùi Văn Thắng</t>
  </si>
  <si>
    <t>2/11 Cống An Phong - P. Quang Trung - NĐ</t>
  </si>
  <si>
    <t>146
07/8/2015</t>
  </si>
  <si>
    <t>Nguyễn Thiện Hải</t>
  </si>
  <si>
    <t>3/11 An Phong - P. Quang Trung - NĐ</t>
  </si>
  <si>
    <t>39/HSST
26/9/2007</t>
  </si>
  <si>
    <t>233/THA
17/1/2008</t>
  </si>
  <si>
    <t>147
07/8/2015</t>
  </si>
  <si>
    <t>Phùng Văn Chiến</t>
  </si>
  <si>
    <t>131 (số mới là 3/27) Hàng Cấp - P. Quang Trung - TPNĐ</t>
  </si>
  <si>
    <t>1238/THA
13/3/1999</t>
  </si>
  <si>
    <t>148
07/8/2015</t>
  </si>
  <si>
    <t xml:space="preserve"> 163 Hàng Cấp - P. Quang Trung - TPNĐ</t>
  </si>
  <si>
    <t>33/HSST
02/2/2012</t>
  </si>
  <si>
    <t>149
07/8/2015</t>
  </si>
  <si>
    <t>Lâm Xuân Trường</t>
  </si>
  <si>
    <t>25 Trường Chinh - P. Quang Trung - TP NĐ</t>
  </si>
  <si>
    <t>206/THA
7/1/2013</t>
  </si>
  <si>
    <t>150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</si>
  <si>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</si>
  <si>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</si>
  <si>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</si>
  <si>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</si>
  <si>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</si>
  <si>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</si>
  <si>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</si>
  <si>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</si>
  <si>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</si>
  <si>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</si>
  <si>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</si>
  <si>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</si>
  <si>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</si>
  <si>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</si>
  <si>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</si>
  <si>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</si>
  <si>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</si>
  <si>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</si>
  <si>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</si>
  <si>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</si>
  <si>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</si>
  <si>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</si>
  <si>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</si>
  <si>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</si>
  <si>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</si>
  <si>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85A Điện Biên,
P. Cửa Bắc, 
TP NĐ</t>
  </si>
  <si>
    <t>04/HSST
23/3/2007</t>
  </si>
  <si>
    <t>159
11/8/2015</t>
  </si>
  <si>
    <t>26A/75 Điện Biên,
P. Cửa Bắc, 
TP NĐ</t>
  </si>
  <si>
    <t>61/HSPT
10/6/2011</t>
  </si>
  <si>
    <t>386/THA
5/7/2011</t>
  </si>
  <si>
    <t>161
11/8/2015</t>
  </si>
  <si>
    <t>Trần Thị Nhung</t>
  </si>
  <si>
    <t>28/75 Điện Biên,
P. Cửa Bắc, 
TP NĐ</t>
  </si>
  <si>
    <t>72/HSPT
14/8/2012</t>
  </si>
  <si>
    <t>35/THA
8/10/2012</t>
  </si>
  <si>
    <t>163
11/8/2015</t>
  </si>
  <si>
    <t>Trần Thị Oanh</t>
  </si>
  <si>
    <t>Số 123 Điện Biên,
P. Cửa Bắc, 
TP NĐ</t>
  </si>
  <si>
    <t>141/HNST
24/4/2012</t>
  </si>
  <si>
    <t>321/THA
6/6/2012</t>
  </si>
  <si>
    <t>164
11/8/2015</t>
  </si>
  <si>
    <t>Trần Đại Thắng</t>
  </si>
  <si>
    <t>55 Điện Biên,
P. Cửa Bắc, 
TP NĐ</t>
  </si>
  <si>
    <t>404/THA
5/7/2011</t>
  </si>
  <si>
    <t>165
11/8/2015</t>
  </si>
  <si>
    <t>166
17/8/2015</t>
  </si>
  <si>
    <t>Đặng Khắc Sáu</t>
  </si>
  <si>
    <t>168
17/8/2015</t>
  </si>
  <si>
    <t>169
17/8/2015</t>
  </si>
  <si>
    <t>Đỗ Đức Thắng</t>
  </si>
  <si>
    <t>172
17/8/2015</t>
  </si>
  <si>
    <t>Nguyễn Công Hoà</t>
  </si>
  <si>
    <t>173
17/8/2015</t>
  </si>
  <si>
    <t>Trần Thị Hiền</t>
  </si>
  <si>
    <t>174
17/8/2015</t>
  </si>
  <si>
    <t>Trần Thị Mai</t>
  </si>
  <si>
    <t>175
17/8/2015</t>
  </si>
  <si>
    <t>Vũ Thị Đông Dương</t>
  </si>
  <si>
    <t>178
17/8/2015</t>
  </si>
  <si>
    <t>180
17/8/2015</t>
  </si>
  <si>
    <t>181
17/8/2015</t>
  </si>
  <si>
    <t>182
17/8/2015</t>
  </si>
  <si>
    <t>Vũ Mạnh Tiến</t>
  </si>
  <si>
    <t>227 Minh Khai, 
P. Vị Hoàng, 
TP NĐ</t>
  </si>
  <si>
    <t>282/HSST
30/8/2007</t>
  </si>
  <si>
    <t>118/THA
13/11/
2007</t>
  </si>
  <si>
    <t>186 Minh Khai, 
P. Vị Hoàng, 
TP NĐ</t>
  </si>
  <si>
    <t>989/HSST
11/4/2000</t>
  </si>
  <si>
    <t>126/THA
20/11/
2007</t>
  </si>
  <si>
    <t>188
17/8/2015</t>
  </si>
  <si>
    <t>Trần Phan Nhân Nghĩa</t>
  </si>
  <si>
    <t>183/HSST
15/6/2012</t>
  </si>
  <si>
    <t>171 Minh Khai, 
P. Vị Hoàng, 
TP NĐ</t>
  </si>
  <si>
    <t>79/HSST
27/3/2012</t>
  </si>
  <si>
    <t>242/THA
17/12/
2013</t>
  </si>
  <si>
    <t>191
17/8/2015</t>
  </si>
  <si>
    <t>Đỗ Văn Toàn</t>
  </si>
  <si>
    <t>50/14 Nguyễn 
Trãi, P. Vị
Hoàng, NĐ</t>
  </si>
  <si>
    <t>63/HSST
26/8/2013</t>
  </si>
  <si>
    <t>187/THA
2/12/2013</t>
  </si>
  <si>
    <t>192
17/8/2015</t>
  </si>
  <si>
    <t>Nguyễn Thị Định</t>
  </si>
  <si>
    <t>Nguyễn Văn Tiến</t>
  </si>
  <si>
    <t>23E Trần Nhật 
Duật, P. Vị
Xuyên, NĐ</t>
  </si>
  <si>
    <t>01/HSPT
5/1/2004</t>
  </si>
  <si>
    <t>250/THA
4/6/2004</t>
  </si>
  <si>
    <t>194
17/8/2015</t>
  </si>
  <si>
    <t>Trần Văn Đức</t>
  </si>
  <si>
    <t>Xóm 5, Phú Ốc
Lộc Hoà, 
TP NĐ</t>
  </si>
  <si>
    <t>45/38 Xóm 1,
Tân An, Lộc
Hoà, TP NĐ</t>
  </si>
  <si>
    <t>33/HNPT
13/12/
2010</t>
  </si>
  <si>
    <t>187/THA
21/3/2011</t>
  </si>
  <si>
    <t>196
17/8/2015</t>
  </si>
  <si>
    <t>Trần Thị Cẩm Huyền</t>
  </si>
  <si>
    <t>109/38 Xóm 1,
Tân An, Lộc
Hoà, TP NĐ</t>
  </si>
  <si>
    <t>94/HSST
5/4/2013</t>
  </si>
  <si>
    <t>416/THA
8/7/2013</t>
  </si>
  <si>
    <t>197
17/8/2015</t>
  </si>
  <si>
    <t>Trần Quốc Tuấn</t>
  </si>
  <si>
    <t>75/166 Điện
Biên, P. Cửa 
Bắc, TP NĐ</t>
  </si>
  <si>
    <t>18/HSST
28/6/2011</t>
  </si>
  <si>
    <t>174/THA
5/1/2012</t>
  </si>
  <si>
    <t>198
18/8/2015</t>
  </si>
  <si>
    <t>Phạm Thanh Thuỷ</t>
  </si>
  <si>
    <t>3/42 Trần Huy 
Liệu, P. Văn 
Miếu, NĐ</t>
  </si>
  <si>
    <t>30/DSST
19/9/2012</t>
  </si>
  <si>
    <t>08/THA
17/10/
2012</t>
  </si>
  <si>
    <t>199
18/8/2015</t>
  </si>
  <si>
    <t>156/THA
15/1/2010</t>
  </si>
  <si>
    <t>Vũ Thanh Thế</t>
  </si>
  <si>
    <t>Bùi Huy Lượng</t>
  </si>
  <si>
    <t>Trần Nam Dương</t>
  </si>
  <si>
    <t>14/HSST
24/1/2006</t>
  </si>
  <si>
    <t>Trần Thị Phượng</t>
  </si>
  <si>
    <t>Lê Tuấn Định</t>
  </si>
  <si>
    <t>Số 22 (nay là ngõ 18) Máy Chai, P. Trần Hưng Đạo, NĐ</t>
  </si>
  <si>
    <t>54/HSST
17/6/2015</t>
  </si>
  <si>
    <t>339/THA
13/8/2015</t>
  </si>
  <si>
    <t>211
20/8/2015</t>
  </si>
  <si>
    <t>Nhâm Tuấn Thạch</t>
  </si>
  <si>
    <t>Ngõ 9 Huỳnh Thúc Kháng, P. Trần Hưng Đạo, NĐ</t>
  </si>
  <si>
    <t>267/THA
10/4/2012</t>
  </si>
  <si>
    <t>212
20/8/2015</t>
  </si>
  <si>
    <t>45 Máy Tơ, P. Trần Hưng Đạo, TP NĐ</t>
  </si>
  <si>
    <t>811/THA
7/1/1998</t>
  </si>
  <si>
    <t>215
20/8/2015</t>
  </si>
  <si>
    <t>Trần Công Tiến</t>
  </si>
  <si>
    <t>317 Trần Nhân Tông, P. Trần Hưng Đạo, NĐ</t>
  </si>
  <si>
    <t>24/HNPT
9/9/2014</t>
  </si>
  <si>
    <t>75/THA
6/11/2014</t>
  </si>
  <si>
    <t>216
20/8/2015</t>
  </si>
  <si>
    <t>218
20/8/2015</t>
  </si>
  <si>
    <t>222
20/8/2015</t>
  </si>
  <si>
    <t>223
20/8/2015</t>
  </si>
  <si>
    <t>Trần Duy Hùng</t>
  </si>
  <si>
    <t>224
20/8/2015</t>
  </si>
  <si>
    <t>225
20/8/2015</t>
  </si>
  <si>
    <t>Trần Thị Thanh Thuỷ</t>
  </si>
  <si>
    <t>29/HSST
14/9/2012</t>
  </si>
  <si>
    <t>227
20/8/2015</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</si>
  <si>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</si>
  <si>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</si>
  <si>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</si>
  <si>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</si>
  <si>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</si>
  <si>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</si>
  <si>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</si>
  <si>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</si>
  <si>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</si>
  <si>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</si>
  <si>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</si>
  <si>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</si>
  <si>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</si>
  <si>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</si>
  <si>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</si>
  <si>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</si>
  <si>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Quốc Mạnh</t>
  </si>
  <si>
    <t>Số 2/30 Xóm 1 Mỹ Trọng, Mỹ Xá, TP NĐ</t>
  </si>
  <si>
    <t>247/HSST
10/8/2011</t>
  </si>
  <si>
    <t>236
21/8/2015</t>
  </si>
  <si>
    <t>Trần Văn Sang</t>
  </si>
  <si>
    <t>Số 4/11 Xóm 1 Mỹ Trọng, Mỹ Xá, TP NĐ</t>
  </si>
  <si>
    <t>397/THA
14/5/2008</t>
  </si>
  <si>
    <t>238
21/8/2015</t>
  </si>
  <si>
    <t>Nguyễn Long Thuận</t>
  </si>
  <si>
    <t>Ngõ 26 Xóm 2 Mỹ Trọng, Mỹ Xá, TP NĐ</t>
  </si>
  <si>
    <t>239
21/8/2015</t>
  </si>
  <si>
    <t xml:space="preserve"> Xóm 2 Mỹ Trọng, Mỹ Xá, TP NĐ</t>
  </si>
  <si>
    <t>Trần Đức Sơn</t>
  </si>
  <si>
    <t>Trịnh Chiến Thắng</t>
  </si>
  <si>
    <t>Thôn Mỹ Trọng, Mỹ Xá, TP NĐ</t>
  </si>
  <si>
    <t>15/HSPT
11/9/2012</t>
  </si>
  <si>
    <t>242
21/8/2015</t>
  </si>
  <si>
    <t>Trần Hữu Lập</t>
  </si>
  <si>
    <t>49/HNST
3/3/2011</t>
  </si>
  <si>
    <t>280/THA
6/5/2011</t>
  </si>
  <si>
    <t>243
21/8/2015</t>
  </si>
  <si>
    <t>Nguyễn Nam</t>
  </si>
  <si>
    <t>Thôn Phúc Trọng, Mỹ Xá, TP NĐ</t>
  </si>
  <si>
    <t>285/THA
7/5/2010</t>
  </si>
  <si>
    <t>244
21/8/2015</t>
  </si>
  <si>
    <t>Phạm Văn Thuấn</t>
  </si>
  <si>
    <t>Trần Gia Lực</t>
  </si>
  <si>
    <t xml:space="preserve"> Xóm 3 Mỹ Trọng, Mỹ Xá, TP NĐ</t>
  </si>
  <si>
    <t>59/HSPT
4/7/2007</t>
  </si>
  <si>
    <t>574/THA
10/8/2007</t>
  </si>
  <si>
    <t>246
21/8/2015</t>
  </si>
  <si>
    <t>Lê Hải Sơn</t>
  </si>
  <si>
    <t>Số 07 Phạm Ngũ Lão, xã Mỹ Xá, TP NĐ.</t>
  </si>
  <si>
    <t>31/HSST
29/1/2008</t>
  </si>
  <si>
    <t>352/THA
14/4/2008</t>
  </si>
  <si>
    <t>248
21/8/2015</t>
  </si>
  <si>
    <t>Trần Nam Sơn</t>
  </si>
  <si>
    <t>Nguyễn Quốc Quân</t>
  </si>
  <si>
    <t>251
21/8/2015</t>
  </si>
  <si>
    <t>04/HSPT
12/1/2015</t>
  </si>
  <si>
    <t>203 Hoàng Văn Thụ, P. Nguyễn Du, TP NĐ</t>
  </si>
  <si>
    <t>14/HSST
20/9/2013</t>
  </si>
  <si>
    <t>498/THA
19/6/2014</t>
  </si>
  <si>
    <t>256
24/8/2015</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</si>
  <si>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</si>
  <si>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</si>
  <si>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</si>
  <si>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</si>
  <si>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</si>
  <si>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</si>
  <si>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</si>
  <si>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</si>
  <si>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</si>
  <si>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</si>
  <si>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</si>
  <si>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</si>
  <si>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</si>
  <si>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</si>
  <si>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</si>
  <si>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</si>
  <si>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</si>
  <si>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</si>
  <si>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</si>
  <si>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</si>
  <si>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</si>
  <si>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</si>
  <si>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</si>
  <si>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</si>
  <si>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</si>
  <si>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</si>
  <si>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</si>
  <si>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</si>
  <si>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</si>
  <si>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</si>
  <si>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</si>
  <si>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</si>
  <si>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</si>
  <si>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</si>
  <si>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</si>
  <si>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</si>
  <si>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</si>
  <si>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</si>
  <si>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</si>
  <si>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</si>
  <si>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</si>
  <si>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</si>
  <si>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</si>
  <si>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</si>
  <si>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</si>
  <si>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</si>
  <si>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</si>
  <si>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</si>
  <si>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</si>
  <si>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</si>
  <si>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</si>
  <si>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</si>
  <si>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</si>
  <si>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</si>
  <si>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</si>
  <si>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</si>
  <si>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</si>
  <si>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</si>
  <si>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Phạm Thị Hoa</t>
  </si>
  <si>
    <t>15/274 đường Kênh, P. Lộc Vượng, TP NĐ</t>
  </si>
  <si>
    <t>297/THA
21/1/2014</t>
  </si>
  <si>
    <t>279
27/8/2015</t>
  </si>
  <si>
    <t>Thôn Vĩnh Trường, P. Lộc Vượng, TP NĐ</t>
  </si>
  <si>
    <t>45/HSPT
16/11/
2001</t>
  </si>
  <si>
    <t>18/THA
6/10/2008</t>
  </si>
  <si>
    <t>280
27/8/2015</t>
  </si>
  <si>
    <t>Vũ Thanh Hải</t>
  </si>
  <si>
    <t>29/39 Tức Mạc, P. Lộc Vượng, TP NĐ</t>
  </si>
  <si>
    <t>245/THA
12/4/2010</t>
  </si>
  <si>
    <t>281
27/8/2015</t>
  </si>
  <si>
    <t>Trần Hải Mạnh</t>
  </si>
  <si>
    <t>7/10/131 Trần Thái Tông, P. Lộc Vượng, TP NĐ</t>
  </si>
  <si>
    <t>308/HSST
3/9/2013</t>
  </si>
  <si>
    <t>117/THA
24/10/
2013</t>
  </si>
  <si>
    <t>282
27/8/2015</t>
  </si>
  <si>
    <t>Trần Văn Thắng</t>
  </si>
  <si>
    <t>Đặng Huy Thành</t>
  </si>
  <si>
    <t>Thôn Địch Lễ B, xã Nam Vân, TP NĐ</t>
  </si>
  <si>
    <t>141/HSST
3/5/2013</t>
  </si>
  <si>
    <t>398/THA
8/7/2013</t>
  </si>
  <si>
    <t>287
31/8/2015</t>
  </si>
  <si>
    <t>Đỗ Hữu Dân</t>
  </si>
  <si>
    <t>Xóm 2, xã Nam Vân, TP NĐ</t>
  </si>
  <si>
    <t>87/HSST
31/3/2011</t>
  </si>
  <si>
    <t>16/THA
18/10/
2013</t>
  </si>
  <si>
    <t>288
31/8/2015</t>
  </si>
  <si>
    <t>Nguyễn Văn Hưng</t>
  </si>
  <si>
    <t>50/HSST
30/10/
2013</t>
  </si>
  <si>
    <t>495/THA
18/6/2014</t>
  </si>
  <si>
    <t>290
31/8/2015</t>
  </si>
  <si>
    <t>Lại Danh Chung</t>
  </si>
  <si>
    <t>Xóm Vân Lợi, xã Nam Vân, TP NĐ</t>
  </si>
  <si>
    <t>21/HSST
14/4/2010</t>
  </si>
  <si>
    <t>462/THA
23/8/2010</t>
  </si>
  <si>
    <t>291
31/8/2015</t>
  </si>
  <si>
    <t>Nguyễn Phi Hùng</t>
  </si>
  <si>
    <t>Xóm Vân Cát, xã Nam Vân, TP NĐ</t>
  </si>
  <si>
    <t>246/HSST
23/7/2014</t>
  </si>
  <si>
    <t>100/THA
23/10/
2014</t>
  </si>
  <si>
    <t>292
31/8/2015</t>
  </si>
  <si>
    <t>Dương Công Thọ</t>
  </si>
  <si>
    <t>Thôn Địch Lễ, xã Nam Vân, TP NĐ</t>
  </si>
  <si>
    <t>90/HSST
20/12/
2011</t>
  </si>
  <si>
    <t>47/THA
8/10/2012</t>
  </si>
  <si>
    <t>293
31/8/2015</t>
  </si>
  <si>
    <t>Bùi Tuấn Anh</t>
  </si>
  <si>
    <t>Vân Trung, xã Nam Vân, TP NĐ</t>
  </si>
  <si>
    <t>253/THA
3/1/2014</t>
  </si>
  <si>
    <t>294
31/8/2015</t>
  </si>
  <si>
    <t>Trần Mạnh Hùng</t>
  </si>
  <si>
    <t>Thôn Vân Cát, xã Nam Vân, TP NĐ</t>
  </si>
  <si>
    <t>103/HSST
30/3/2012</t>
  </si>
  <si>
    <t>361/THA
16/7/2012</t>
  </si>
  <si>
    <t>295
31/8/2015</t>
  </si>
  <si>
    <t>Nguyễn Đình Quyết</t>
  </si>
  <si>
    <t>383/HSST
18/12/
2012</t>
  </si>
  <si>
    <t>291/THA
8/4/2013</t>
  </si>
  <si>
    <t>296
31/8/2015</t>
  </si>
  <si>
    <t>39/DSPT
25/9/2013</t>
  </si>
  <si>
    <t>07/THA
18/10/
2013</t>
  </si>
  <si>
    <t>Nguyễn Thị Hương</t>
  </si>
  <si>
    <t>Tổ 1, Đò Quan, xã Nam Phong, TP NĐ</t>
  </si>
  <si>
    <t>16/HSST
17/4/2006</t>
  </si>
  <si>
    <t>448/THA
14/6/2006</t>
  </si>
  <si>
    <t>299
31/8/2015</t>
  </si>
  <si>
    <t>Lê Xuân Khánh</t>
  </si>
  <si>
    <t>Tổ 1, xã Nam Phong, TP NĐ</t>
  </si>
  <si>
    <t>164/HSST
8/6/2010</t>
  </si>
  <si>
    <t>435/THA
2/8/2010</t>
  </si>
  <si>
    <t>300
31/8/2015</t>
  </si>
  <si>
    <t>Thôn Nhất Thanh, xã Nam Phong, TP NĐ</t>
  </si>
  <si>
    <t>13/HSST
9/2/2015</t>
  </si>
  <si>
    <t>230/THA
23/3/2015</t>
  </si>
  <si>
    <t>302
31/8/2015</t>
  </si>
  <si>
    <t>278/HSST
15/8/2013</t>
  </si>
  <si>
    <t>68/THA
24/10/
2013</t>
  </si>
  <si>
    <t>303
31/8/2015</t>
  </si>
  <si>
    <t>Trần Xuân Hà</t>
  </si>
  <si>
    <t>Xã Hùng Vương, Thôn Vị Lương, xã Nam Phong, TP NĐ</t>
  </si>
  <si>
    <t>80/HSST
26/3/2013</t>
  </si>
  <si>
    <t>360/THA
3/6/2013</t>
  </si>
  <si>
    <t>304
31/8/2015</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</si>
  <si>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</si>
  <si>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</si>
  <si>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</si>
  <si>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</si>
  <si>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</si>
  <si>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</si>
  <si>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</si>
  <si>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</si>
  <si>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</si>
  <si>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</si>
  <si>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</si>
  <si>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</si>
  <si>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</si>
  <si>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</si>
  <si>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</si>
  <si>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</si>
  <si>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Xóm Mỹ Tiến I, thôn Phù Long, xã Nam Phong</t>
  </si>
  <si>
    <t>03/HSST
26/1/2015</t>
  </si>
  <si>
    <t>214/THA
12/3/2015</t>
  </si>
  <si>
    <t>312
08/9/2015</t>
  </si>
  <si>
    <t>Trần Bá Phòng</t>
  </si>
  <si>
    <t>Tổ 1 Đò Quan, xã Nam Phong, TP NĐ</t>
  </si>
  <si>
    <t>64/HSST
16/3/2012</t>
  </si>
  <si>
    <t>363/THA
16/7/2012</t>
  </si>
  <si>
    <t>313
08/9/2015</t>
  </si>
  <si>
    <t>264/HSST
24/8/2012</t>
  </si>
  <si>
    <t>71/THA
6/11/2012</t>
  </si>
  <si>
    <t>314
08/9/2015</t>
  </si>
  <si>
    <t>Ngô Thị Hoa</t>
  </si>
  <si>
    <t>257/HSST
20/8/2007</t>
  </si>
  <si>
    <t>70/THA
10/10/
2007</t>
  </si>
  <si>
    <t>315
08/9/2015</t>
  </si>
  <si>
    <t>250/HSST
13/8/2007</t>
  </si>
  <si>
    <t>72/THA
10/10/
2007</t>
  </si>
  <si>
    <t>Trần Đăng Mùi</t>
  </si>
  <si>
    <t>Xóm Long Giang, xã Nam Phong, TP NĐ</t>
  </si>
  <si>
    <t>163/HSST
26/5/2011</t>
  </si>
  <si>
    <t>98/THA
10/11/
2011</t>
  </si>
  <si>
    <t>317
08/9/2015</t>
  </si>
  <si>
    <t>Nguyễn Thị Nguyệt</t>
  </si>
  <si>
    <t>Xóm Đồng Lạc, thôn Vạn Diệp, xã Nam Phong, TP NĐ</t>
  </si>
  <si>
    <t>22/HNPT
13/9/2013</t>
  </si>
  <si>
    <t>03/THA
30/9/2013</t>
  </si>
  <si>
    <t>318
08/9/2015</t>
  </si>
  <si>
    <t>Thôn Vị Lương, xã Nam Phong, TP NĐ</t>
  </si>
  <si>
    <t>359/HSST
25/9/2013</t>
  </si>
  <si>
    <t>164/THA
19/11/
2013</t>
  </si>
  <si>
    <t>319
08/9/2015</t>
  </si>
  <si>
    <t>Đỗ Văn Thanh</t>
  </si>
  <si>
    <t>Tổ dân phố số 1 Đò Quan, xã Nam Phong, TP NĐ</t>
  </si>
  <si>
    <t>63/HSPT
8/2/2007</t>
  </si>
  <si>
    <t>08/THA
2/10/2013</t>
  </si>
  <si>
    <t>320
08/9/2015</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</si>
  <si>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</si>
  <si>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</si>
  <si>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</si>
  <si>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</si>
  <si>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</si>
  <si>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</si>
  <si>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</si>
  <si>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</si>
  <si>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</si>
  <si>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</si>
  <si>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</si>
  <si>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</si>
  <si>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</si>
  <si>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</si>
  <si>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</si>
  <si>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</si>
  <si>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</si>
  <si>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</si>
  <si>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</si>
  <si>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</si>
  <si>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Nguyễn Vinh Quang</t>
  </si>
  <si>
    <t>Số 173 Lương Thế Vinh, P. Cửa Bắc, TP NĐ</t>
  </si>
  <si>
    <t>66/HSST
25/3/2014</t>
  </si>
  <si>
    <t>453/THA
4/6/2014</t>
  </si>
  <si>
    <t>327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</si>
  <si>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</si>
  <si>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</si>
  <si>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</si>
  <si>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</si>
  <si>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</si>
  <si>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</si>
  <si>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</si>
  <si>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</si>
  <si>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</si>
  <si>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</si>
  <si>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</si>
  <si>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</si>
  <si>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Số 17/16 đường Kênh, P. Cửa Bắc, TP NĐ</t>
  </si>
  <si>
    <t>331
11/9/2015</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</si>
  <si>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</si>
  <si>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</si>
  <si>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</si>
  <si>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</si>
  <si>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</si>
  <si>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</si>
  <si>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</si>
  <si>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</si>
  <si>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</si>
  <si>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</si>
  <si>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</si>
  <si>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</si>
  <si>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</si>
  <si>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</si>
  <si>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</si>
  <si>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</si>
  <si>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</si>
  <si>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</si>
  <si>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Trần Huy Nam</t>
  </si>
  <si>
    <t>192 Điện Biên, P. Cửa Bắc, TP NĐ</t>
  </si>
  <si>
    <t>197/THA
10/2/2015</t>
  </si>
  <si>
    <t>341
14/9/2015</t>
  </si>
  <si>
    <t>20 Điện Biên, P. Cửa Bắc, TP NĐ</t>
  </si>
  <si>
    <t>342/HSST
29/9/2014</t>
  </si>
  <si>
    <t>342
14/9/2015</t>
  </si>
  <si>
    <t>Nguyễn Minh Phòng</t>
  </si>
  <si>
    <t>Số 53 Thành Chung, P. Cửa Bắc, TP NĐ</t>
  </si>
  <si>
    <t>202/HSST
20/6/2007</t>
  </si>
  <si>
    <t>444/THA
7/5/2009</t>
  </si>
  <si>
    <t>343
14/9/2015</t>
  </si>
  <si>
    <t>Nguyễn Quang Trung</t>
  </si>
  <si>
    <t>Số 8/141 Điện Biên, P. Cửa Bắc, TP NĐ</t>
  </si>
  <si>
    <t>156/HSST
30/5/2012</t>
  </si>
  <si>
    <t>39/THA
8/10/2012</t>
  </si>
  <si>
    <t>344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</si>
  <si>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</si>
  <si>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</si>
  <si>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</si>
  <si>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</si>
  <si>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</si>
  <si>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</si>
  <si>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</si>
  <si>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</si>
  <si>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</si>
  <si>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</si>
  <si>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348
15/9/2015</t>
  </si>
  <si>
    <t>Vũ Đạo Đức</t>
  </si>
  <si>
    <t>349
15/9/2015</t>
  </si>
  <si>
    <t>351
15/9/2015</t>
  </si>
  <si>
    <t>352
15/9/2015</t>
  </si>
  <si>
    <t>Nguyễn Xuân Minh</t>
  </si>
  <si>
    <t>354
15/9/2015</t>
  </si>
  <si>
    <t>Nguyễn Bình</t>
  </si>
  <si>
    <t>357
15/9/2015</t>
  </si>
  <si>
    <t>Số 13 tổ 12 P. Cửa Nam, TP NĐ</t>
  </si>
  <si>
    <t>49/HSST
10/8/2010</t>
  </si>
  <si>
    <t>Trần Tiến Lực</t>
  </si>
  <si>
    <t>Tổ 1 Đò Quan, P. Cửa Nam, TP NĐ</t>
  </si>
  <si>
    <t>217/HSST
18/6/2013</t>
  </si>
  <si>
    <t>43/THA
24/10/
2013</t>
  </si>
  <si>
    <t>359
16/9/2015</t>
  </si>
  <si>
    <t>Đinh Văn Bắc</t>
  </si>
  <si>
    <t>10/9 đường B3, P. Cửa Nam, TP NĐ</t>
  </si>
  <si>
    <t>259/HSST
30/7/2014</t>
  </si>
  <si>
    <t>102/THA
23/10/
2014</t>
  </si>
  <si>
    <t>360
16/9/2015</t>
  </si>
  <si>
    <t>334 Vũ Hữu Lợi, P. Cửa Nam, TP NĐ</t>
  </si>
  <si>
    <t>19/HSST
31/5/2010</t>
  </si>
  <si>
    <t>464/THA
23/8/2010</t>
  </si>
  <si>
    <t>361
16/9/2015</t>
  </si>
  <si>
    <t>Phùng Văn Bình</t>
  </si>
  <si>
    <t>20 ngõ 68 tổ 6 Phong Lộc Tây, P. Cửa Nam, TP NĐ</t>
  </si>
  <si>
    <t>35/HSST
20/11/
2007</t>
  </si>
  <si>
    <t>292/THA 
10/3/2008</t>
  </si>
  <si>
    <t>363
16/9/2015</t>
  </si>
  <si>
    <t>19/153 Vũ Hữu Lợi, P. Cửa Nam, TP NĐ</t>
  </si>
  <si>
    <t>47/HSST
9/7/2014</t>
  </si>
  <si>
    <t>113/THA
12/11/
2014</t>
  </si>
  <si>
    <t>364
16/9/2015</t>
  </si>
  <si>
    <t>Nguyễn Thị Hồng Hải</t>
  </si>
  <si>
    <t>5/15 tổ 13 P. Cửa Nam, TP NĐ</t>
  </si>
  <si>
    <t>362/HSST
25/9/2013</t>
  </si>
  <si>
    <t>147/THA
19/11/
2013</t>
  </si>
  <si>
    <t>366
16/9/2015</t>
  </si>
  <si>
    <t>Trần Khắc Biên</t>
  </si>
  <si>
    <t>Tổ 15 Thuỷ Cơ,  P. Cửa Nam, TP NĐ</t>
  </si>
  <si>
    <t>01/HSST
9/1/2014</t>
  </si>
  <si>
    <t>337/THA
24/3/2014</t>
  </si>
  <si>
    <t>367
16/9/2015</t>
  </si>
  <si>
    <t>Trần Huy Thọ</t>
  </si>
  <si>
    <t>Khu tập thể giao thông, xã Lộc An, TP NĐ</t>
  </si>
  <si>
    <t>245/HSST
15/7/2008</t>
  </si>
  <si>
    <t>64/THA
6/10/2008</t>
  </si>
  <si>
    <t>369
17/9/2015</t>
  </si>
  <si>
    <t>Lương Quang Khải</t>
  </si>
  <si>
    <t>9A tầng số 3 Trần Huy Liệu, P. Trần Đăng Ninh, TP NĐ</t>
  </si>
  <si>
    <t>245/HSST
9/8/2012</t>
  </si>
  <si>
    <t>290/THA
08/4/2013</t>
  </si>
  <si>
    <t>370
17/9/2015</t>
  </si>
  <si>
    <t>Bùi Tuấn Đạt</t>
  </si>
  <si>
    <t>14B tầng số 5 Phan Bội Châu, P. Trần Đăng Ninh, TP NĐ</t>
  </si>
  <si>
    <t>254/HSST
15/8/2007</t>
  </si>
  <si>
    <t>20/THA
9/10/2007</t>
  </si>
  <si>
    <t>374
17/9/2015</t>
  </si>
  <si>
    <t>Tạ Thanh Vân</t>
  </si>
  <si>
    <t>A2F3 tập thể mẫu giáo Ga, P. Trần Đăng Ninh, TP NĐ</t>
  </si>
  <si>
    <t>1131/
HSST
15/9/1997</t>
  </si>
  <si>
    <t>191/THA
11/12/
2013</t>
  </si>
  <si>
    <t>375
17/9/2015</t>
  </si>
  <si>
    <t>Nguyễn Đức Thịnh</t>
  </si>
  <si>
    <t>3C 3 tầng số 4 Phan Bội Châu, P. Trần Đăng Ninh, TP NĐ</t>
  </si>
  <si>
    <t>85/HSPT
20/9/2012</t>
  </si>
  <si>
    <t>104/THA
6/11/2012</t>
  </si>
  <si>
    <t>376
17/9/2015</t>
  </si>
  <si>
    <t>Đặng Quốc Trung</t>
  </si>
  <si>
    <t>A3F2/29 Phan Bội Châu A, P. Trần Đăng Ninh, TP NĐ</t>
  </si>
  <si>
    <t>113/HSST
19/9/2000</t>
  </si>
  <si>
    <t>112/THA
4/6/2001</t>
  </si>
  <si>
    <t>377
17/9/2015</t>
  </si>
  <si>
    <t>13A tầng số 4 Phan Bội Châu, P. Trần Đăng Ninh, TP NĐ</t>
  </si>
  <si>
    <t>362/HSST
5/11/2010</t>
  </si>
  <si>
    <t>269/THA
13/4/2011</t>
  </si>
  <si>
    <t>378
17/9/2015</t>
  </si>
  <si>
    <t>Trần Xuân Quang</t>
  </si>
  <si>
    <t>2/14/66 Trần Huy Liệu, P. Trần Đăng Ninh, TP NĐ</t>
  </si>
  <si>
    <t>65/HSST
14/3/2013</t>
  </si>
  <si>
    <t>212/THA
17/12/
2013</t>
  </si>
  <si>
    <t>379
17/9/2015</t>
  </si>
  <si>
    <t>Hoàng Tiến Dũng</t>
  </si>
  <si>
    <t>14A tầng số 1 Phan Bội Châu, P. Trần Đăng Ninh, TP NĐ</t>
  </si>
  <si>
    <t>34/HSPT
24/3/2011</t>
  </si>
  <si>
    <t>233/THA
14/3/2012</t>
  </si>
  <si>
    <t>382
17/9/2015</t>
  </si>
  <si>
    <t>Vũ Thanh Phúc</t>
  </si>
  <si>
    <t>3A/3 tầng số 7 Phan Bội Châu, P. Trần Đăng Ninh, TP NĐ</t>
  </si>
  <si>
    <t>772/HSST
29/11/
2012</t>
  </si>
  <si>
    <t>383
17/9/2015</t>
  </si>
  <si>
    <t>Nguyễn Thành Trung</t>
  </si>
  <si>
    <t>P2 B12 Quân khu B, P. Trần Đăng Ninh, TP NĐ</t>
  </si>
  <si>
    <t>12/HSST
15/1/2001</t>
  </si>
  <si>
    <t>100/THA
2/5/2001</t>
  </si>
  <si>
    <t>384
17/9/2015</t>
  </si>
  <si>
    <t>Trần Ngọc Đức</t>
  </si>
  <si>
    <t>3C 3 tầng số 5 Phan Bội Châu, P. Trần Đăng Ninh, TP NĐ</t>
  </si>
  <si>
    <t>233/HSST
28/7/2011</t>
  </si>
  <si>
    <t>131/THA
21/11/
2011</t>
  </si>
  <si>
    <t>388
17/9/2015</t>
  </si>
  <si>
    <t>Trần Xuân Thịnh</t>
  </si>
  <si>
    <t>Ngõ 62 Trần Đăng Ninh, P. Cửa Bắc, TP NĐ</t>
  </si>
  <si>
    <t>253/HSST
15/8/2007</t>
  </si>
  <si>
    <t>19/THA
9/10/2007</t>
  </si>
  <si>
    <t>389
17/9/2015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</si>
  <si>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</si>
  <si>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</si>
  <si>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</si>
  <si>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</si>
  <si>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</si>
  <si>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</si>
  <si>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</si>
  <si>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</si>
  <si>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</si>
  <si>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</si>
  <si>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Đoàn Thị Quỳnh Trang</t>
  </si>
  <si>
    <t>6/30/130 đường Kênh, P. Cửa Bắc, TP NĐ</t>
  </si>
  <si>
    <t>111/HSST
26/5/2010</t>
  </si>
  <si>
    <t>390/THA
15/7/2010</t>
  </si>
  <si>
    <t>403
18/9/2015</t>
  </si>
  <si>
    <t>Nguyễn Thị Hoà</t>
  </si>
  <si>
    <t>8D 4 tầng số 1 Phan Bội Châu, P. Trần Đăng Ninh, NĐ</t>
  </si>
  <si>
    <t>21/HSST
30/1/2013</t>
  </si>
  <si>
    <t>315/THA
4/5/2013</t>
  </si>
  <si>
    <t>404
21/9/2015</t>
  </si>
  <si>
    <t>Vũ Duy Quang (Khoa Nội)</t>
  </si>
  <si>
    <t>B1P1/16 Phan Bội Châu, P. Trần Đăng Ninh, NĐ</t>
  </si>
  <si>
    <t>208/HSST
21/8/2006</t>
  </si>
  <si>
    <t>45
7/11/2007</t>
  </si>
  <si>
    <t>405
21/9/2015</t>
  </si>
  <si>
    <t>Nguyễn Thị Dần (Vân)</t>
  </si>
  <si>
    <t>4/13/119 Trần Đăng Ninh, P. Trần Đăng Ninh, NĐ</t>
  </si>
  <si>
    <t>235/HSST
3/8/2012</t>
  </si>
  <si>
    <t>185
7/12/2012</t>
  </si>
  <si>
    <t>406
21/9/2015</t>
  </si>
  <si>
    <t>Lê Văn Thái</t>
  </si>
  <si>
    <t>2A Trần Đăng Ninh, P. Trần Đăng Ninh, NĐ</t>
  </si>
  <si>
    <t>430/HSST
21/10/
2008</t>
  </si>
  <si>
    <t>231
9/12/2008</t>
  </si>
  <si>
    <t>407
21/9/2015</t>
  </si>
  <si>
    <t>Trần Đăng Thái</t>
  </si>
  <si>
    <t>13A 3 tầng số 6 Phan Bội Châu A, P. Trần Đăng Ninh, NĐ</t>
  </si>
  <si>
    <t>365/QĐPT
23/10/
2000</t>
  </si>
  <si>
    <t>110
6/11/2014</t>
  </si>
  <si>
    <t>408
21/9/2015</t>
  </si>
  <si>
    <t>Đoàn Văn Dũng</t>
  </si>
  <si>
    <t>2C 3 tầng số 3 Phan Bội Châu B, P. Trần Đăng Ninh, NĐ</t>
  </si>
  <si>
    <t>94/HSST
10/5/2004</t>
  </si>
  <si>
    <t>346
12/7/2004</t>
  </si>
  <si>
    <t>409
21/9/2015</t>
  </si>
  <si>
    <t>Trần Ngọc Hiển</t>
  </si>
  <si>
    <t>4/73 Nguyễn Hiền, P. Trần Đăng Ninh, NĐ</t>
  </si>
  <si>
    <t>184/HSST
15/6/2012</t>
  </si>
  <si>
    <t>119
9/11/2012</t>
  </si>
  <si>
    <t>410
21/9/2015</t>
  </si>
  <si>
    <t>Trần Thị Thanh Toan</t>
  </si>
  <si>
    <t>79 Nguyễn Hiền, P. Trần Đăng Ninh, NĐ</t>
  </si>
  <si>
    <t>51/HSST
24/3/2014</t>
  </si>
  <si>
    <t>393
20/5/2014</t>
  </si>
  <si>
    <t>411
21/9/2015</t>
  </si>
  <si>
    <t>Lương Văn Tuấn</t>
  </si>
  <si>
    <t>27 Lương Thế Vinh, P. Trần Đăng Ninh, NĐ</t>
  </si>
  <si>
    <t>13/HSST
21/1/2011</t>
  </si>
  <si>
    <t>285
10/4/2012</t>
  </si>
  <si>
    <t>412
21/9/2015</t>
  </si>
  <si>
    <t>Phạm Thị Tân</t>
  </si>
  <si>
    <t>2/22 Phan Bội Châu A, P. Trần Đăng Ninh, NĐ</t>
  </si>
  <si>
    <t>1287/PT
21/7/1998</t>
  </si>
  <si>
    <t>988
9/9/1998</t>
  </si>
  <si>
    <t>413
21/9/2015</t>
  </si>
  <si>
    <t>Nguyễn Thị Vân</t>
  </si>
  <si>
    <t>67/38 Trần Đăng Ninh, P. Trần Đăng Ninh, NĐ</t>
  </si>
  <si>
    <t>193/HSST
25/9/1998</t>
  </si>
  <si>
    <t>1196
18/1/1999</t>
  </si>
  <si>
    <t>414
21/9/2015</t>
  </si>
  <si>
    <t>Số 5A Phan Bội Châu, P. Trần Đăng Ninh, NĐ</t>
  </si>
  <si>
    <t>325/HSST
27/9/2012</t>
  </si>
  <si>
    <t>156
6/12/2012</t>
  </si>
  <si>
    <t>417
21/9/2015</t>
  </si>
  <si>
    <t>Trần Ngọc Tuấn</t>
  </si>
  <si>
    <t>16A 2 tầng số 2 Trần Huy Liệu, P. Trần Đăng Ninh, NĐ</t>
  </si>
  <si>
    <t>15/HSPT
21/2/2011</t>
  </si>
  <si>
    <t>270
13/4/2011</t>
  </si>
  <si>
    <t>418
21/9/2015</t>
  </si>
  <si>
    <t>Trần Thị Hậu</t>
  </si>
  <si>
    <t>3/159 Trần Đăng Ninh, P. Trần Đăng Ninh, NĐ</t>
  </si>
  <si>
    <t>239/HSPT
5/11/2013</t>
  </si>
  <si>
    <t>359
15/4/2014</t>
  </si>
  <si>
    <t>421
21/9/2015</t>
  </si>
  <si>
    <t>Nguyễn Tuấn Nam</t>
  </si>
  <si>
    <t>Số nhà 29/5/159 Trần Đăng Ninh, P. Trần Đăng Ninh, NĐ</t>
  </si>
  <si>
    <t>102
26/7/2013</t>
  </si>
  <si>
    <t>67
24/10/
2013</t>
  </si>
  <si>
    <t>422
21/9/2015</t>
  </si>
  <si>
    <t>Trần Thị Minh Nguyệt</t>
  </si>
  <si>
    <t>9A tầng số 6 Trần Đăng Ninh, P. Trần Đăng Ninh, TP NĐ</t>
  </si>
  <si>
    <t>30/HSST
18/2/2011</t>
  </si>
  <si>
    <t>283
6/5/2011</t>
  </si>
  <si>
    <t>423
21/9/2015</t>
  </si>
  <si>
    <t>Trần Văn Hưng</t>
  </si>
  <si>
    <t>Số 3 Đoàn Trần Nghiệp, P. Trần Đăng Ninh, TP NĐ</t>
  </si>
  <si>
    <t>133/HSST
9/5/2014</t>
  </si>
  <si>
    <t>471
17/6/2014</t>
  </si>
  <si>
    <t>424
21/9/2015</t>
  </si>
  <si>
    <t>109/HSPT
8/4/2014</t>
  </si>
  <si>
    <t>518
15/7/2014</t>
  </si>
  <si>
    <t>Dương Văn Tám</t>
  </si>
  <si>
    <t>1B 5 tầng số 2, Trần Đăng Ninh, P. Trần Đăng Ninh, TP NĐ</t>
  </si>
  <si>
    <t>972/HSPT
24/7/2003</t>
  </si>
  <si>
    <t>450
1/10/2003</t>
  </si>
  <si>
    <t>427
21/9/2015</t>
  </si>
  <si>
    <t>Hoàng Năng Hoa</t>
  </si>
  <si>
    <t>5/150 Lương Thế Vinh, P. Trần Đăng Ninh, TP NĐ</t>
  </si>
  <si>
    <t>206/HSST
29/6/2012</t>
  </si>
  <si>
    <t>87
6/11/2012</t>
  </si>
  <si>
    <t>428
21/9/2015</t>
  </si>
  <si>
    <t>49/1 Lương Thế Vinh, P. Trần Đăng Ninh, TP NĐ</t>
  </si>
  <si>
    <t>52/HSST
14/3/2011</t>
  </si>
  <si>
    <t>440
11/7/2013</t>
  </si>
  <si>
    <t>433
21/9/2015</t>
  </si>
  <si>
    <t>Trần Danh Thanh</t>
  </si>
  <si>
    <t>9B/82 Bắc Trần Đăng Ninh, TP NĐ</t>
  </si>
  <si>
    <t>593/HSPT
21/3/2000</t>
  </si>
  <si>
    <t>454
5/9/2005</t>
  </si>
  <si>
    <t>434
22/9/2015</t>
  </si>
  <si>
    <t>43/HSPT
16/5/2012</t>
  </si>
  <si>
    <t>45
8/10/2012</t>
  </si>
  <si>
    <t>Lưu Văn Thọ</t>
  </si>
  <si>
    <t>Đệ Tứ, P. Lộc Hạ, TP NĐ</t>
  </si>
  <si>
    <t>591
1/12/2004</t>
  </si>
  <si>
    <t>441
22/9/2015</t>
  </si>
  <si>
    <t>Nguyễn Trường Sơn</t>
  </si>
  <si>
    <t>Tổ 9 Phù Nghĩa, P. Lộc Hạ, TP NĐ</t>
  </si>
  <si>
    <t>187/HSST
5/6/2013</t>
  </si>
  <si>
    <t>491
26/8/2013</t>
  </si>
  <si>
    <t>442
22/9/2015</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</si>
  <si>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</si>
  <si>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</si>
  <si>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</si>
  <si>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</si>
  <si>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</si>
  <si>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</si>
  <si>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</si>
  <si>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</si>
  <si>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</si>
  <si>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</si>
  <si>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</si>
  <si>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</si>
  <si>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</si>
  <si>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Nguyễn Văn Lưu</t>
  </si>
  <si>
    <t>Tổ 14 P. Lộc Hạ, TP NĐ</t>
  </si>
  <si>
    <t>347
15/4/2014</t>
  </si>
  <si>
    <t>446
22/9/2015</t>
  </si>
  <si>
    <t>Nguyễn Hoàng Vũ</t>
  </si>
  <si>
    <t>Tổ 11 Liên Hà 1 P. Lộc Hạ, TP NĐ</t>
  </si>
  <si>
    <t>160A/PT
7/12/2011</t>
  </si>
  <si>
    <t>398
7/8/2012</t>
  </si>
  <si>
    <t>447
22/9/2015</t>
  </si>
  <si>
    <t>Phạm Trọng Đăng</t>
  </si>
  <si>
    <t>Tổ 4 Đông Mạc, P. Lộc Hạ, TP NĐ</t>
  </si>
  <si>
    <t>163
5/1/2012</t>
  </si>
  <si>
    <t>448
22/9/2015</t>
  </si>
  <si>
    <t>285
8/4/2013</t>
  </si>
  <si>
    <t>449
22/9/2015</t>
  </si>
  <si>
    <t>Phạm Quốc Hùng</t>
  </si>
  <si>
    <t>Tổ 8 Phù Nghĩa, P. Lộc Hạ, TP NĐ</t>
  </si>
  <si>
    <t>163/HSST
23/5/2013</t>
  </si>
  <si>
    <t>493
26/8/2013</t>
  </si>
  <si>
    <t>450
22/9/2015</t>
  </si>
  <si>
    <t>Trần Hải Nam</t>
  </si>
  <si>
    <t>142/HSST
29/6/2012</t>
  </si>
  <si>
    <t>300
20/2/2014</t>
  </si>
  <si>
    <t>452
22/9/2015</t>
  </si>
  <si>
    <t>Phùng Văn Hùng</t>
  </si>
  <si>
    <t>81B Đông Y. P. Lộc Hạ, TP NĐ</t>
  </si>
  <si>
    <t>218
7/1/2013</t>
  </si>
  <si>
    <t>453
22/9/2015</t>
  </si>
  <si>
    <t>205
16/2/2011</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</si>
  <si>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</si>
  <si>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</si>
  <si>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</si>
  <si>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</si>
  <si>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</si>
  <si>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</si>
  <si>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</si>
  <si>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</si>
  <si>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</si>
  <si>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</si>
  <si>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</si>
  <si>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</si>
  <si>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</si>
  <si>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</si>
  <si>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</si>
  <si>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</si>
  <si>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</si>
  <si>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</si>
  <si>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</si>
  <si>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</si>
  <si>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Nguyễn Văn Cường</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</si>
  <si>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</si>
  <si>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</si>
  <si>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</si>
  <si>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</si>
  <si>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</si>
  <si>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</si>
  <si>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</si>
  <si>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</si>
  <si>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</si>
  <si>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</si>
  <si>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</si>
  <si>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</si>
  <si>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</si>
  <si>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</si>
  <si>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</si>
  <si>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Trần Quang Soạn</t>
  </si>
  <si>
    <t>17/581 Trường Chinh, P. Hạ Long, TP NĐ</t>
  </si>
  <si>
    <t>91/HSST
29/3/2012</t>
  </si>
  <si>
    <t>373
16/7/2012</t>
  </si>
  <si>
    <t>472
23/9/2015</t>
  </si>
  <si>
    <t>Trần Thanh Tùng</t>
  </si>
  <si>
    <t>24Đ Ô 19, P. Hạ Long, TP NĐ</t>
  </si>
  <si>
    <t>08/HSPT
16/9/2009</t>
  </si>
  <si>
    <t>Phạm Trường Giang</t>
  </si>
  <si>
    <t>Số 8 tổ 76 Phù Nghĩa, P. Hạ Long, TP NĐ</t>
  </si>
  <si>
    <t>20/HSST
18/2/2008</t>
  </si>
  <si>
    <t>311
7/4/2008</t>
  </si>
  <si>
    <t>475
23/9/2015</t>
  </si>
  <si>
    <t>Đỗ Thị Nguyệt</t>
  </si>
  <si>
    <t>116 Vũ Hữu Lợi, P. Cửa Nam, TP NĐ</t>
  </si>
  <si>
    <t>113/HSPT
10/12/
2007</t>
  </si>
  <si>
    <t>220
16/1/2008</t>
  </si>
  <si>
    <t>476
23/9/2015</t>
  </si>
  <si>
    <t>2E/115 Trần Đăng Ninh, TP NĐ</t>
  </si>
  <si>
    <t>221/HSST
18/10/
1999</t>
  </si>
  <si>
    <t>453
5/9/2005</t>
  </si>
  <si>
    <t>479
24/9/2015</t>
  </si>
  <si>
    <t>07/HSST
6/3/2008</t>
  </si>
  <si>
    <t>395
14/5/2008</t>
  </si>
  <si>
    <t>Phan Đình Dũng</t>
  </si>
  <si>
    <t>134/38 Phan Bội Châu, P. Trần Đăng Ninh, TP NĐ</t>
  </si>
  <si>
    <t>63
18/10
2012</t>
  </si>
  <si>
    <t>483
24/9/2015</t>
  </si>
  <si>
    <t>Trần Thị Sửu</t>
  </si>
  <si>
    <t>17/38 Phan Bội Châu, P. Trần Đăng Ninh, TP NĐ</t>
  </si>
  <si>
    <t>20/HSST
30/3/2009</t>
  </si>
  <si>
    <t>558
20/7/2009</t>
  </si>
  <si>
    <t>484
24/9/2015</t>
  </si>
  <si>
    <t>Vũ Trung Kiên</t>
  </si>
  <si>
    <t>14/13/38 Phan Bội Châu, P. Trần Đăng Ninh, TP NĐ</t>
  </si>
  <si>
    <t>153/HSST
28/5/2010</t>
  </si>
  <si>
    <t>456
23/8/2010</t>
  </si>
  <si>
    <t>485
24/9/2015</t>
  </si>
  <si>
    <t>3B 5 tầng số 6 Trần Đăng Ninh, P. Trần Đăng Ninh, TP NĐ</t>
  </si>
  <si>
    <t>160/HSST
13/7/2004</t>
  </si>
  <si>
    <t>499
5/10/2004</t>
  </si>
  <si>
    <t>486
24/9/2015</t>
  </si>
  <si>
    <t>Phạm Văn Hải</t>
  </si>
  <si>
    <t>Lang thang không có nơi ở cố định</t>
  </si>
  <si>
    <t>437/HSST
10/12/
2013</t>
  </si>
  <si>
    <t>278
21/1/2014</t>
  </si>
  <si>
    <t>487
24/9/2015</t>
  </si>
  <si>
    <t>Đỗ Tuấn Thanh</t>
  </si>
  <si>
    <t>10/41/1 Lương Thế Vinh, P. Trần Đăng Ninh, TP NĐ</t>
  </si>
  <si>
    <t>182/HSST
22/5/2009</t>
  </si>
  <si>
    <t>515
19/7/2009</t>
  </si>
  <si>
    <t>488
24/9/2015</t>
  </si>
  <si>
    <t>Vũ Đức Bình (Vũ Đức Trung)</t>
  </si>
  <si>
    <t>238 Phố ga mới, P. Trường Thi, TP ND</t>
  </si>
  <si>
    <t>89/HSST
27/6/1998</t>
  </si>
  <si>
    <t>1128
18/11/
1998</t>
  </si>
  <si>
    <t>489
24/9/2015</t>
  </si>
  <si>
    <t>Đinh Trọng Nam</t>
  </si>
  <si>
    <t>1C 3 tầng số 2 Phan Bội Châu, P. Trần Đăng Ninh, TP NĐ</t>
  </si>
  <si>
    <t>45/HSST
1/3/2011</t>
  </si>
  <si>
    <t>281
6/5/2011</t>
  </si>
  <si>
    <t>491
24/9/2015</t>
  </si>
  <si>
    <t>Trần Thị Hồng</t>
  </si>
  <si>
    <t>155/HSST
16/6/2011</t>
  </si>
  <si>
    <t>58
8/10/2012</t>
  </si>
  <si>
    <t>Vũ Đình Hoan</t>
  </si>
  <si>
    <t>Thon Vạn Điệp, xã Nam Phong, TP NĐ</t>
  </si>
  <si>
    <t>17/HSST
24/3/2003</t>
  </si>
  <si>
    <t>356
13/6/2007</t>
  </si>
  <si>
    <t>494
24/9/2015</t>
  </si>
  <si>
    <t>380/82 Trần Đăng Ninh, P. Trần Đăng Ninh, TP NĐ</t>
  </si>
  <si>
    <t>181/HSST
8/9/1999</t>
  </si>
  <si>
    <t>59
6/10/2008</t>
  </si>
  <si>
    <t>495
24/9/2015</t>
  </si>
  <si>
    <t>Nguyễn Thị Dự</t>
  </si>
  <si>
    <t>1/70 Trần Đăng Ninh, P. Trần Đăng Ninh, TP NĐ</t>
  </si>
  <si>
    <t>344/HSST
18/10/
2010</t>
  </si>
  <si>
    <t>152
14/12/
2010</t>
  </si>
  <si>
    <t>497
24/9/2015</t>
  </si>
  <si>
    <t>Nguyễn Thị Kim Nhung</t>
  </si>
  <si>
    <t>117/22/119 Trần Đăng Ninh, P. Trần Đăng Ninh, TP NĐ</t>
  </si>
  <si>
    <t>102/HNST
20/5/2010</t>
  </si>
  <si>
    <t>255
4/4/2011</t>
  </si>
  <si>
    <t>498
24/9/2015</t>
  </si>
  <si>
    <t>502
24/9/2015</t>
  </si>
  <si>
    <t>Phùng Văn Việt</t>
  </si>
  <si>
    <t>4/23 Quang Trung, P. Bà Triêu, TP NĐ</t>
  </si>
  <si>
    <t>508
24/9/2015</t>
  </si>
  <si>
    <t>Ninh Kim Phụng</t>
  </si>
  <si>
    <t>Đinh Thị Tuyết</t>
  </si>
  <si>
    <t>11D2 tổ 28 Sao La, P. Cửa Bắc, TP NĐ</t>
  </si>
  <si>
    <t>199/HSPT
1/3/2005</t>
  </si>
  <si>
    <t>510
24/9/2015</t>
  </si>
  <si>
    <t>Trần Quang Thanh</t>
  </si>
  <si>
    <t>11a Bắc Trần Đăng Ninh, P. Cửa Bắc, TP NĐ</t>
  </si>
  <si>
    <t>511
24/9/2015</t>
  </si>
  <si>
    <t>Cồ Ngọc Định</t>
  </si>
  <si>
    <t>102 Điện Biên, P. Cửa Bắc, TP NĐ</t>
  </si>
  <si>
    <t>28/HSST
24/3/2015</t>
  </si>
  <si>
    <t>513
24/9/2015</t>
  </si>
  <si>
    <t>Trần Thu Hà</t>
  </si>
  <si>
    <t>22/HSST
12/3/2015</t>
  </si>
  <si>
    <t>Vũ Văn Huề</t>
  </si>
  <si>
    <t>109/28 Nguyễn Công Trứ, khu đô thị Hoà Vượng, TP NĐ</t>
  </si>
  <si>
    <t>01/DSPT
12/3/2012</t>
  </si>
  <si>
    <t>32
3/4/2012</t>
  </si>
  <si>
    <t>516
24/9/2015</t>
  </si>
  <si>
    <t>Vũ Thị Thu Hằng</t>
  </si>
  <si>
    <t>38/214 Điện Biên, P. Cửa Bắc, TP NĐ</t>
  </si>
  <si>
    <t>13/HSPT
5/3/2013</t>
  </si>
  <si>
    <t>518
24/9/2015</t>
  </si>
  <si>
    <t>Phạm Anh Đức</t>
  </si>
  <si>
    <t>Ki ốt số 6 Công ty Thành Phát, Song Hào, P. Trần Quang Khải, TP NĐ</t>
  </si>
  <si>
    <t>332
12/8/2015</t>
  </si>
  <si>
    <t>520
24/9/2015</t>
  </si>
  <si>
    <t>Bùi Anh Thương</t>
  </si>
  <si>
    <t>4/55 Nguyễn Văn Trỗi, P. Trần Quang Khải, TP NĐ</t>
  </si>
  <si>
    <t>302/HSST
29/8/2013</t>
  </si>
  <si>
    <t>121
24/10/
2013</t>
  </si>
  <si>
    <t>521
24/9/2015</t>
  </si>
  <si>
    <t>Lê Hồng Sơn</t>
  </si>
  <si>
    <t>126 Cầu Đông, P. Lộc Vượng, TP NĐ</t>
  </si>
  <si>
    <t>116
24/10/
2013</t>
  </si>
  <si>
    <t>522
24/9/2015</t>
  </si>
  <si>
    <t>Hoàng Hữu Thành</t>
  </si>
  <si>
    <t>149 Nguyễn Văn Trỗi, P. Trần Quang Khải, TP NĐ</t>
  </si>
  <si>
    <t>171
7/12/2012</t>
  </si>
  <si>
    <t>523
24/9/2015</t>
  </si>
  <si>
    <t>Vũ Ngọc Đông</t>
  </si>
  <si>
    <t>14b ngõ 6 Trần Quang Khải, TP NĐ</t>
  </si>
  <si>
    <t>509/HSPT
1/4/1999</t>
  </si>
  <si>
    <t>435
5/9/2005</t>
  </si>
  <si>
    <t>527
24/9/2015</t>
  </si>
  <si>
    <t>Nguyễn Văn Chương</t>
  </si>
  <si>
    <t>Số 2 Ngõ Phủ, P. Nguyễn Du, TP NĐ</t>
  </si>
  <si>
    <t>201/HSST
12/6/2013</t>
  </si>
  <si>
    <t>462
26/8/2013</t>
  </si>
  <si>
    <t>530
24/9/2015</t>
  </si>
  <si>
    <t>Nguyễn Văn Tảng</t>
  </si>
  <si>
    <t>Mai Trọng Anh</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</si>
  <si>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</si>
  <si>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</si>
  <si>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</si>
  <si>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</si>
  <si>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</si>
  <si>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</si>
  <si>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</si>
  <si>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</si>
  <si>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</si>
  <si>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Đoàn Thị Thanh Thuỷ</t>
  </si>
  <si>
    <t>10I Ô 18 Phù Nghĩa, P. Hạ Long, TP NĐ</t>
  </si>
  <si>
    <t>165/HSST
13/2/2001</t>
  </si>
  <si>
    <t>39
3/10/2011</t>
  </si>
  <si>
    <t>540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</si>
  <si>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</si>
  <si>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</si>
  <si>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</si>
  <si>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</si>
  <si>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</si>
  <si>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</si>
  <si>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</si>
  <si>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</si>
  <si>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</si>
  <si>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</si>
  <si>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</si>
  <si>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</si>
  <si>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</si>
  <si>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</si>
  <si>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</si>
  <si>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</si>
  <si>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</si>
  <si>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</si>
  <si>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</si>
  <si>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</si>
  <si>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</si>
  <si>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</si>
  <si>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</si>
  <si>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</si>
  <si>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</si>
  <si>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</si>
  <si>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</si>
  <si>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</si>
  <si>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</si>
  <si>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</si>
  <si>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</si>
  <si>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</si>
  <si>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</si>
  <si>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</si>
  <si>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</si>
  <si>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</si>
  <si>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</si>
  <si>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</si>
  <si>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</si>
  <si>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</si>
  <si>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</si>
  <si>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</si>
  <si>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</si>
  <si>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</si>
  <si>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</si>
  <si>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</si>
  <si>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</si>
  <si>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</si>
  <si>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</si>
  <si>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</si>
  <si>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</si>
  <si>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</si>
  <si>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</si>
  <si>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</si>
  <si>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</si>
  <si>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</si>
  <si>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</si>
  <si>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</si>
  <si>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</si>
  <si>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</si>
  <si>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</si>
  <si>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</si>
  <si>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</si>
  <si>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</si>
  <si>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</si>
  <si>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</si>
  <si>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</si>
  <si>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</si>
  <si>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</si>
  <si>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</si>
  <si>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</si>
  <si>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</si>
  <si>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</si>
  <si>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</si>
  <si>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</si>
  <si>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</si>
  <si>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</si>
  <si>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</si>
  <si>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</si>
  <si>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</si>
  <si>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</si>
  <si>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</si>
  <si>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Nguyễn Đức Việt</t>
  </si>
  <si>
    <t>60/HSST
5/3/2014</t>
  </si>
  <si>
    <t>410
20/5/2014</t>
  </si>
  <si>
    <t>568
28/9/2015</t>
  </si>
  <si>
    <t>Dương Đức Nam</t>
  </si>
  <si>
    <t>7/389 Trần Hưng Đạo, P. Bà Triệu, TP NĐ</t>
  </si>
  <si>
    <t>05/HSPT
10/2/2012</t>
  </si>
  <si>
    <t>315
4/5/2012</t>
  </si>
  <si>
    <t>569
28/9/2015</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</si>
  <si>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</si>
  <si>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</si>
  <si>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</si>
  <si>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</si>
  <si>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</si>
  <si>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</si>
  <si>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</si>
  <si>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</si>
  <si>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</si>
  <si>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</si>
  <si>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</si>
  <si>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</si>
  <si>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</si>
  <si>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</si>
  <si>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</si>
  <si>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</si>
  <si>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</si>
  <si>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</si>
  <si>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</si>
  <si>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</si>
  <si>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</si>
  <si>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</si>
  <si>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</si>
  <si>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</si>
  <si>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</si>
  <si>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</si>
  <si>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</si>
  <si>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</si>
  <si>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Đới Quốc Hương</t>
  </si>
  <si>
    <t>112 Trường Chinh, P. Bà Triệu, TP NĐ</t>
  </si>
  <si>
    <t>57/HSST
2/6/2015</t>
  </si>
  <si>
    <t>581
28/9/2015</t>
  </si>
  <si>
    <t>Nguyễn Mạnh Lân</t>
  </si>
  <si>
    <t>Số 7I khu lao động, P. Quang Trung, TP NĐ</t>
  </si>
  <si>
    <t>422/HSST
27/11/
2013</t>
  </si>
  <si>
    <t>291
21/1/2014</t>
  </si>
  <si>
    <t>583
28/9/2015</t>
  </si>
  <si>
    <t>Trần Gia
 Lượng</t>
  </si>
  <si>
    <t>Số 1K Hoàng Văn Thụ, P. Quang Trung, TP NĐ</t>
  </si>
  <si>
    <t>236/HSST
26/7/2010</t>
  </si>
  <si>
    <t>45
6/10/2010</t>
  </si>
  <si>
    <t>Trần Đức Lưu</t>
  </si>
  <si>
    <t>504 Trần Hưng Đạo, P. Quang Trung, TP NĐ</t>
  </si>
  <si>
    <t>5/KDTMST
24/1/2014</t>
  </si>
  <si>
    <t>27
22/4/2014</t>
  </si>
  <si>
    <t>585
28/9/2015</t>
  </si>
  <si>
    <t>Đặng Mạnh Cường</t>
  </si>
  <si>
    <t>99 Hàng Tiện, P. Quang Trung, TP NĐ</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</si>
  <si>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</si>
  <si>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</si>
  <si>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</si>
  <si>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</si>
  <si>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</si>
  <si>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</si>
  <si>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</si>
  <si>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</si>
  <si>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</si>
  <si>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</si>
  <si>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</si>
  <si>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</si>
  <si>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</si>
  <si>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117/HNPT
31/3/2011</t>
  </si>
  <si>
    <t>283
12/5/2011</t>
  </si>
  <si>
    <t>591
28/9/2015</t>
  </si>
  <si>
    <t>Công ty TNHH Tam Lực</t>
  </si>
  <si>
    <t>1B Diêm Hồng, P. Quang Trung, TP NĐ</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</si>
  <si>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</si>
  <si>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</si>
  <si>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</si>
  <si>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</si>
  <si>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</si>
  <si>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</si>
  <si>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</si>
  <si>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</si>
  <si>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</si>
  <si>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</si>
  <si>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</si>
  <si>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</si>
  <si>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</si>
  <si>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Công ty TNHH DUSOCO</t>
  </si>
  <si>
    <t>14 Hoàng Văn Thụ, P. Phan Đình Phùng, TP NĐ</t>
  </si>
  <si>
    <t>05/KDTM
1/4/2015</t>
  </si>
  <si>
    <t>53
10/4/2015</t>
  </si>
  <si>
    <t>600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</si>
  <si>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</si>
  <si>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</si>
  <si>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</si>
  <si>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</si>
  <si>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</si>
  <si>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</si>
  <si>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</si>
  <si>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</si>
  <si>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</si>
  <si>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</si>
  <si>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</si>
  <si>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</si>
  <si>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</si>
  <si>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</si>
  <si>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</si>
  <si>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</si>
  <si>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</si>
  <si>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</si>
  <si>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</si>
  <si>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</si>
  <si>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</si>
  <si>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</si>
  <si>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</si>
  <si>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Trịnh Văn Ninh</t>
  </si>
  <si>
    <t>53 Hoàng Ngân, P. Phan Đình Phùng, TP NĐ</t>
  </si>
  <si>
    <t>281
1/4/2013</t>
  </si>
  <si>
    <t>607
28/9/2015</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</si>
  <si>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</si>
  <si>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</si>
  <si>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</si>
  <si>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</si>
  <si>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</si>
  <si>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</si>
  <si>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</si>
  <si>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</si>
  <si>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</si>
  <si>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</si>
  <si>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</si>
  <si>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</si>
  <si>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</si>
  <si>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</si>
  <si>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</si>
  <si>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</si>
  <si>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</si>
  <si>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</si>
  <si>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</si>
  <si>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</si>
  <si>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</si>
  <si>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</si>
  <si>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</si>
  <si>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</si>
  <si>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</si>
  <si>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</si>
  <si>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</si>
  <si>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</si>
  <si>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</si>
  <si>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</si>
  <si>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</si>
  <si>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</si>
  <si>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12
25/12/
2015</t>
  </si>
  <si>
    <t>140/HSST
29/9/2015</t>
  </si>
  <si>
    <t>Xóm C thôn Phúc Trọng, Mỹ Xá, NĐ</t>
  </si>
  <si>
    <t>Nguyễn Tiến Dũng</t>
  </si>
  <si>
    <t>Tổ 9 Phù Nghĩa, Lộc Hạ, Tp. NĐ</t>
  </si>
  <si>
    <t>161/HSST
3/11/2015</t>
  </si>
  <si>
    <t>48 Hoàng Văn Thụ, P. Phan Đình Phùng. Nđ</t>
  </si>
  <si>
    <t>34/HSST
08/9/2015</t>
  </si>
  <si>
    <t>Nguyễn Thanh Sơn</t>
  </si>
  <si>
    <t>Số 10B Ngõ Văn Nhân, P. Trần HƯng Đạo, NĐ</t>
  </si>
  <si>
    <t>Trần Hoàng Anh</t>
  </si>
  <si>
    <t>Số 4A Ngõ Văn Nhân, P. Trần HƯng Đạo, NĐ</t>
  </si>
  <si>
    <t>CHV Vân</t>
  </si>
  <si>
    <t>CHV Linh</t>
  </si>
  <si>
    <t>CHV Duy</t>
  </si>
  <si>
    <t>CHV Lan</t>
  </si>
  <si>
    <t>CHV Chanh</t>
  </si>
  <si>
    <t>CHV Quân</t>
  </si>
  <si>
    <t>Điểm a
Khoản 1 
Điều 44 a</t>
  </si>
  <si>
    <t>95/QĐTHA
22/9/2015</t>
  </si>
  <si>
    <t>Xóm Hải Ninh, 
Xã Bạch Long</t>
  </si>
  <si>
    <t>31/QĐTHA
30/6/2016</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</si>
  <si>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</si>
  <si>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</si>
  <si>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</si>
  <si>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</si>
  <si>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</si>
  <si>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</si>
  <si>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</si>
  <si>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</si>
  <si>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</si>
  <si>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</si>
  <si>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</si>
  <si>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Xóm 2 -
 Quyết Thắng -
 Xã Giao Tiến</t>
  </si>
  <si>
    <t>59/HSST
09/09/2008</t>
  </si>
  <si>
    <t>539/HSPT
26/7/2013</t>
  </si>
  <si>
    <t>61/QĐTHA
13/11/2013</t>
  </si>
  <si>
    <t>Xóm 3 -
Xã Bình Hòa</t>
  </si>
  <si>
    <t>54/HSST
18/11/2015</t>
  </si>
  <si>
    <t>129/QĐTHA
15/2/2016</t>
  </si>
  <si>
    <t>Xóm 3 - Bình Hòa
Xóm 3 - Bình Hòa
Xóm 4 - Bình Hòa</t>
  </si>
  <si>
    <t>Bồi thường: 13.800
Bồi thường: 11.000
Bồi thường: 9.000</t>
  </si>
  <si>
    <t>19/QĐTHA
1/4/2016</t>
  </si>
  <si>
    <t>18/HNGĐ 04/09/2015</t>
  </si>
  <si>
    <t>03/QĐTHA
25/2/1016</t>
  </si>
  <si>
    <t>Giao con</t>
  </si>
  <si>
    <t>Điểm c
Khoản 1 
Điều 44 a</t>
  </si>
  <si>
    <t>26/QĐTHA
30/5/2016</t>
  </si>
  <si>
    <t>03/HSST
27/1/2016</t>
  </si>
  <si>
    <t>202/QĐTHA 02/6/2016</t>
  </si>
  <si>
    <t xml:space="preserve">Án phí HS: 200
Án phí DS:200
Truy thu: 2.180
</t>
  </si>
  <si>
    <t>29/QĐTHA
16/6/2016</t>
  </si>
  <si>
    <t>Lê Đức Song</t>
  </si>
  <si>
    <t>Mai Anh Phong</t>
  </si>
  <si>
    <t>Vũ Văn Phú</t>
  </si>
  <si>
    <t>Vũ Tiến Hưng</t>
  </si>
  <si>
    <t>Vũ Tiến Hưng
Nguyễn Văn Diệu
Vũ Văn Đãi</t>
  </si>
  <si>
    <t>Trịnh Văn Mạnh</t>
  </si>
  <si>
    <t xml:space="preserve">Nguyễn Văn Chẩn     </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</si>
  <si>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</si>
  <si>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</si>
  <si>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</si>
  <si>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</si>
  <si>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</si>
  <si>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</si>
  <si>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</si>
  <si>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</si>
  <si>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</si>
  <si>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</si>
  <si>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</si>
  <si>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</si>
  <si>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</si>
  <si>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115/HSST/17,4,2015</t>
  </si>
  <si>
    <t>189/QĐ/15,4,2016</t>
  </si>
  <si>
    <t>Án phí HSST200</t>
  </si>
  <si>
    <t>39/DSST-21,8,2015</t>
  </si>
  <si>
    <t>03/14,10,2015</t>
  </si>
  <si>
    <t>Án phí DS: 3,250</t>
  </si>
  <si>
    <t>24/27/6/2016</t>
  </si>
  <si>
    <t>19/4,5,2016</t>
  </si>
  <si>
    <t>Phạm Thị THắm</t>
  </si>
  <si>
    <t>Phạt SCQ</t>
  </si>
  <si>
    <t>Chu thị Minh Hoàng</t>
  </si>
  <si>
    <t>Hồng Phú, Mỹ Tân</t>
  </si>
  <si>
    <t>177/HSST/
28/10/2015</t>
  </si>
  <si>
    <t>32/QĐ-
28/01/2016</t>
  </si>
  <si>
    <t>Nguyễn Thế Dũng</t>
  </si>
  <si>
    <t>Phố Bến, Mỹ Tân</t>
  </si>
  <si>
    <t>31/QĐ-
28/01/2016</t>
  </si>
  <si>
    <t>Lê thị Yến</t>
  </si>
  <si>
    <t>Lang Xá, Mỹ Tiến</t>
  </si>
  <si>
    <t>17/HSST/
06/4/2015</t>
  </si>
  <si>
    <t>05/QĐ_TĐ
28/01/2016</t>
  </si>
  <si>
    <t>Trả tiền</t>
  </si>
  <si>
    <t>03/QĐ-CCTHA DS
Ngày 27/6/2016</t>
  </si>
  <si>
    <t>Phạm Ngọc Toán</t>
  </si>
  <si>
    <t>Tổ11, TT. Nam Giang</t>
  </si>
  <si>
    <t>31(15/11/2011)</t>
  </si>
  <si>
    <t>AP+TP: 3.400</t>
  </si>
  <si>
    <t>Phạm Văn Kiên</t>
  </si>
  <si>
    <t>Tổ 12, TT. Nam Giang</t>
  </si>
  <si>
    <t>AP+TP: 3.200</t>
  </si>
  <si>
    <t>Thôn 3, TT.Nam Giang</t>
  </si>
  <si>
    <t>170(1/10/2009)</t>
  </si>
  <si>
    <t>AP+SC: 4.450</t>
  </si>
  <si>
    <t>Xóm 1, xã nghĩa An</t>
  </si>
  <si>
    <t>186(3/7/2012)</t>
  </si>
  <si>
    <t>AP: 1.920</t>
  </si>
  <si>
    <t>AP+TP: 5.200</t>
  </si>
  <si>
    <t>Đoàn Văn Dương</t>
  </si>
  <si>
    <t>47/HSST(14/9/2012)</t>
  </si>
  <si>
    <t>53(16/11/2012)</t>
  </si>
  <si>
    <t>TP: 4.700</t>
  </si>
  <si>
    <t>TP: 9.700</t>
  </si>
  <si>
    <t>Vũ Trọng Cai</t>
  </si>
  <si>
    <t>TP:5.000</t>
  </si>
  <si>
    <t>TP: 4.500</t>
  </si>
  <si>
    <t>Nguyễn Văn Đông</t>
  </si>
  <si>
    <t>Lê Xuân Dân</t>
  </si>
  <si>
    <t>Thôn Đồng Côi, TT.Nam Giang</t>
  </si>
  <si>
    <t>57(4/1/2007)</t>
  </si>
  <si>
    <t>AP: 1.809</t>
  </si>
  <si>
    <t>Nguyễn Thị Hường</t>
  </si>
  <si>
    <t>AP: 950</t>
  </si>
  <si>
    <t>Thôn Nhì, TT.Nam Giang</t>
  </si>
  <si>
    <t>98(22/3/2010)</t>
  </si>
  <si>
    <t>AP:2.828</t>
  </si>
  <si>
    <t>Phạm Văn Thái</t>
  </si>
  <si>
    <t>AP: 1.775</t>
  </si>
  <si>
    <t>Phạm Đình Nhân</t>
  </si>
  <si>
    <t>Tố 12, TT.Nam Giang</t>
  </si>
  <si>
    <t>40(16/11/2009)</t>
  </si>
  <si>
    <t>Tổ 17, TT.Nam Giang</t>
  </si>
  <si>
    <t>106(5/3/2013)</t>
  </si>
  <si>
    <t>AP: 1.171</t>
  </si>
  <si>
    <t>TRần Văn Hiền</t>
  </si>
  <si>
    <t>AP: 271</t>
  </si>
  <si>
    <t>Nguyễn Thị Thơm</t>
  </si>
  <si>
    <t>Xóm 4, xã Hồng Quang</t>
  </si>
  <si>
    <t>147(16/6/2010)</t>
  </si>
  <si>
    <t>AP: 4.516</t>
  </si>
  <si>
    <t>149(16/6/2010)</t>
  </si>
  <si>
    <t>AP: 5.000</t>
  </si>
  <si>
    <t>06/DSST(24/8/2010)</t>
  </si>
  <si>
    <t>35(10/10/2013)</t>
  </si>
  <si>
    <t>AP: 7.050</t>
  </si>
  <si>
    <t>148(16/6/2010)</t>
  </si>
  <si>
    <t>AP: 2.536</t>
  </si>
  <si>
    <t>Nguyễn Tài Đủ</t>
  </si>
  <si>
    <t>189(12/7/2012)</t>
  </si>
  <si>
    <t>AP+TP: 5.110</t>
  </si>
  <si>
    <t>Trần Minh Đức</t>
  </si>
  <si>
    <t>Xóm 3, xã Nghĩa An</t>
  </si>
  <si>
    <t>38(24/12/2008)</t>
  </si>
  <si>
    <t>AP+TP: 5.050</t>
  </si>
  <si>
    <t>Nguyễn Trọng Hậu</t>
  </si>
  <si>
    <t>Xóm 5, xã Nghĩa An</t>
  </si>
  <si>
    <t>107(11/4/2011)</t>
  </si>
  <si>
    <t>AP: 4.843</t>
  </si>
  <si>
    <t>Nguyễn Thị Nga</t>
  </si>
  <si>
    <t>Trịnh Thị Hà Khanh</t>
  </si>
  <si>
    <t>Tổ 9, TT.Nam Giang</t>
  </si>
  <si>
    <t>14(12/10/2012)</t>
  </si>
  <si>
    <t>TP: 3.990</t>
  </si>
  <si>
    <t>UBND TT.Nam Giang</t>
  </si>
  <si>
    <t>TT.Nam Giang</t>
  </si>
  <si>
    <t>191(1/7/2013)</t>
  </si>
  <si>
    <t>AP: 4.175</t>
  </si>
  <si>
    <t>57(12/3/2009)</t>
  </si>
  <si>
    <t>AP: 2.225</t>
  </si>
  <si>
    <t>TP: 2.500</t>
  </si>
  <si>
    <t>Đoàn Văn Sê</t>
  </si>
  <si>
    <t>Thôn Nhất, TT.Nam Giang</t>
  </si>
  <si>
    <t>Thôn Rót, xã Bình Minh</t>
  </si>
  <si>
    <t>Trần Văn Thanh</t>
  </si>
  <si>
    <t>AP+TP 6.050</t>
  </si>
  <si>
    <t>Đoàn Văn Thành</t>
  </si>
  <si>
    <t>Thôn Thụ Tung, xã Nam Hùng</t>
  </si>
  <si>
    <t>Đoàn Văn Bảy</t>
  </si>
  <si>
    <t>Thôn Ba.TT.Nam Giang</t>
  </si>
  <si>
    <t>AP+TP:5.550</t>
  </si>
  <si>
    <t>Vũ Đăng Khoa</t>
  </si>
  <si>
    <t>Thôn Bải Dương, xã Nam Dương</t>
  </si>
  <si>
    <t>AP+TTP 5.050</t>
  </si>
  <si>
    <t>Tổ 8, TT.Nam Giang</t>
  </si>
  <si>
    <t>TP: 4.200</t>
  </si>
  <si>
    <t>Trần Văn Trường</t>
  </si>
  <si>
    <t>Tổ 7, TT.Nam Giang</t>
  </si>
  <si>
    <t>Đoàn Văn Thạo</t>
  </si>
  <si>
    <t>Tổ 6, TT.Nam Giang</t>
  </si>
  <si>
    <t>TP: 20.000</t>
  </si>
  <si>
    <t>Đoàn Xuân Trường</t>
  </si>
  <si>
    <t>Đoàn Văn Cần</t>
  </si>
  <si>
    <t>TP: 7.000</t>
  </si>
  <si>
    <t>Trần Văn Quang</t>
  </si>
  <si>
    <t>TP: 6.700</t>
  </si>
  <si>
    <t>Đoàn Văn Tuân</t>
  </si>
  <si>
    <t>TP: 19.800</t>
  </si>
  <si>
    <t>Đoàn Văn Vượng</t>
  </si>
  <si>
    <t>Vũ Văn Huy</t>
  </si>
  <si>
    <t>Nguyễn Tài Hải</t>
  </si>
  <si>
    <t>03/HSST(13/01/2016)</t>
  </si>
  <si>
    <t>232(01/04/2016)</t>
  </si>
  <si>
    <t>Ap: 200</t>
  </si>
  <si>
    <t>Nguyễn Tài Thanh</t>
  </si>
  <si>
    <t>233(01/04/2016)</t>
  </si>
  <si>
    <t>Phan Văn Công</t>
  </si>
  <si>
    <t>358(17/06/2016)</t>
  </si>
  <si>
    <t>Ap: 400</t>
  </si>
  <si>
    <t>Trần Văn Duy</t>
  </si>
  <si>
    <t>262(28/04/2016)</t>
  </si>
  <si>
    <t>AP + TP: 10.190</t>
  </si>
  <si>
    <t>Nguyễn Văn Thái</t>
  </si>
  <si>
    <t>264(06/05/2016)</t>
  </si>
  <si>
    <t>Nguyễn Tiến Đạt</t>
  </si>
  <si>
    <t>Tổ 20, TT.Nam Giang</t>
  </si>
  <si>
    <t>272(18/05/2016)</t>
  </si>
  <si>
    <t>Ap +TT: 5.200</t>
  </si>
  <si>
    <t>Nguyễn Đức Hoàn</t>
  </si>
  <si>
    <t>Thôn Nam Hà, xã Tân Thịnh</t>
  </si>
  <si>
    <t>26/HSST(06/09/2011)</t>
  </si>
  <si>
    <t>44(22/11/2011)</t>
  </si>
  <si>
    <t>Nguyễn Văn Huy</t>
  </si>
  <si>
    <t>Thôn Cổ Ra, xã Nam Hùng</t>
  </si>
  <si>
    <t>02/HNGD(13/1/2012)</t>
  </si>
  <si>
    <t>103(16/3/2012)</t>
  </si>
  <si>
    <t>AP: 1.560</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</si>
  <si>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</si>
  <si>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</si>
  <si>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</si>
  <si>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</si>
  <si>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</si>
  <si>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</si>
  <si>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</si>
  <si>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</si>
  <si>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</si>
  <si>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</si>
  <si>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</si>
  <si>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</si>
  <si>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</si>
  <si>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</si>
  <si>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</si>
  <si>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Thôn đại An, xã Nam Thắng</t>
  </si>
  <si>
    <t>94(22/3/2010)</t>
  </si>
  <si>
    <t>Đỗ Thị Hoàng</t>
  </si>
  <si>
    <t>AP: 520</t>
  </si>
  <si>
    <t>Vũ Văn Phương</t>
  </si>
  <si>
    <t>Xóm 9, xã Đồng Sơn</t>
  </si>
  <si>
    <t>40/HSST(17/7/2012)</t>
  </si>
  <si>
    <t>13(12/10/2012)</t>
  </si>
  <si>
    <t>TP: 5.058</t>
  </si>
  <si>
    <t>Phùng Minh Úy</t>
  </si>
  <si>
    <t>Đội 6, xã Nam Thắng</t>
  </si>
  <si>
    <t>31/HSST(26/3/2012)</t>
  </si>
  <si>
    <t>183(26/6/2012)</t>
  </si>
  <si>
    <t>AP+TP+TT: 6.700</t>
  </si>
  <si>
    <t>Nguyễn Văn Đảm</t>
  </si>
  <si>
    <t>Thôn Giao Cù Thượng, xã Đồng Sơn</t>
  </si>
  <si>
    <t>24/HSST(16/6/2009)</t>
  </si>
  <si>
    <t>150(21/8/2009)</t>
  </si>
  <si>
    <t>TP: 8.000</t>
  </si>
  <si>
    <t>Trần Văn Thi</t>
  </si>
  <si>
    <t>Thôn Tây Lạc, xã Đồng Sơn</t>
  </si>
  <si>
    <t>Nguyễn Đức Thám</t>
  </si>
  <si>
    <t>Nguyễn Như Hải</t>
  </si>
  <si>
    <t>368/HSPT(18/8/2006)</t>
  </si>
  <si>
    <t>41(14/12/2006)</t>
  </si>
  <si>
    <t>Thôn 2, xã Đồng Sơn</t>
  </si>
  <si>
    <t>122/HSST(23/6/2012)</t>
  </si>
  <si>
    <t>80(23/11/2012)</t>
  </si>
  <si>
    <t>AP: 6.750</t>
  </si>
  <si>
    <t>Tống Văn Điệp</t>
  </si>
  <si>
    <t>571/HSST(06/12/2011)</t>
  </si>
  <si>
    <t>143(29/05/2012)</t>
  </si>
  <si>
    <t>Thôn Giao Cù , xã Đồng Sơn</t>
  </si>
  <si>
    <t>Tp: 5000</t>
  </si>
  <si>
    <t>Cồ Khắc Nam</t>
  </si>
  <si>
    <t>Thôn Vân Cù, xã Đồng Sơn</t>
  </si>
  <si>
    <t>Phạm Ngọc Tuân</t>
  </si>
  <si>
    <t>40/HSST(30/08/2013)</t>
  </si>
  <si>
    <t>19(10/10/2013)</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</si>
  <si>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</si>
  <si>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</si>
  <si>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</si>
  <si>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</si>
  <si>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</si>
  <si>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</si>
  <si>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</si>
  <si>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</si>
  <si>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</si>
  <si>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</si>
  <si>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</si>
  <si>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</si>
  <si>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</si>
  <si>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</si>
  <si>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</si>
  <si>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25/HSST(22/05/2012)</t>
  </si>
  <si>
    <t>149(06/06/2016)</t>
  </si>
  <si>
    <t>Ap + TT:  5.200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</si>
  <si>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</si>
  <si>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</si>
  <si>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</si>
  <si>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</si>
  <si>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</si>
  <si>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</si>
  <si>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</si>
  <si>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</si>
  <si>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</si>
  <si>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</si>
  <si>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</si>
  <si>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</si>
  <si>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</si>
  <si>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</si>
  <si>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</si>
  <si>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</si>
  <si>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</si>
  <si>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</si>
  <si>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</si>
  <si>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</si>
  <si>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</si>
  <si>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</si>
  <si>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</si>
  <si>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</si>
  <si>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Trương Văn Quyền</t>
  </si>
  <si>
    <t>41/HSST(20/09/2011)</t>
  </si>
  <si>
    <t>39(15/11/2011)</t>
  </si>
  <si>
    <t>Ap + Tp: 5.150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</si>
  <si>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</si>
  <si>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</si>
  <si>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</si>
  <si>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</si>
  <si>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</si>
  <si>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</si>
  <si>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</si>
  <si>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</si>
  <si>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</si>
  <si>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</si>
  <si>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</si>
  <si>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</si>
  <si>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</si>
  <si>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Tp: 1.700</t>
  </si>
  <si>
    <t>Đoàn Thành Phát</t>
  </si>
  <si>
    <t>Xóm Đông, xã Nam Cường</t>
  </si>
  <si>
    <t>53(14/10/2015)</t>
  </si>
  <si>
    <t>Tp: 1.000</t>
  </si>
  <si>
    <t>Lê Quốc Tiệp</t>
  </si>
  <si>
    <t>52(14/10/2015)</t>
  </si>
  <si>
    <t>51(16/11/2012)</t>
  </si>
  <si>
    <t>Cao Văn Thống</t>
  </si>
  <si>
    <t>Xóm Trai, xã Nam Cường</t>
  </si>
  <si>
    <t>Ap + Tp: 5.200</t>
  </si>
  <si>
    <t>Cao Đức Luân</t>
  </si>
  <si>
    <t>21/HSST(17/08/2010)</t>
  </si>
  <si>
    <t>177(30/05/2013)</t>
  </si>
  <si>
    <t>Ap + TT: 5.500</t>
  </si>
  <si>
    <t>Bùi Trung Kiên</t>
  </si>
  <si>
    <t>Thôn Quần Trà, xã Nam Thanh</t>
  </si>
  <si>
    <t>38/HSST(27/10/2009)</t>
  </si>
  <si>
    <t>62(25/12/2009)</t>
  </si>
  <si>
    <t>Tp: 4.960</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</si>
  <si>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</si>
  <si>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</si>
  <si>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</si>
  <si>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</si>
  <si>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</si>
  <si>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</si>
  <si>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</si>
  <si>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</si>
  <si>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</si>
  <si>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</si>
  <si>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</si>
  <si>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</si>
  <si>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</si>
  <si>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</si>
  <si>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</si>
  <si>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</si>
  <si>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</si>
  <si>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03/DSPT(13/01/2012)</t>
  </si>
  <si>
    <t>131(16/04/2012)</t>
  </si>
  <si>
    <t>Ap: 2.046</t>
  </si>
  <si>
    <t>24/HSST(24/06/2014)</t>
  </si>
  <si>
    <t>292(12/08/2014)</t>
  </si>
  <si>
    <t>Vũ Anh Tuấn</t>
  </si>
  <si>
    <t>Thôn Bằng Hưng, xã Nam Lợi</t>
  </si>
  <si>
    <t>252/HSST(17/10/2011)</t>
  </si>
  <si>
    <t>98(09/03/2012)</t>
  </si>
  <si>
    <t>TP: 10.000</t>
  </si>
  <si>
    <t>Phạm Tuấn Anh</t>
  </si>
  <si>
    <t>Nguyễn Minh Tuấn</t>
  </si>
  <si>
    <t>TP: 2.990</t>
  </si>
  <si>
    <t>AP: 1.575</t>
  </si>
  <si>
    <t>Phạm Văn Tấn</t>
  </si>
  <si>
    <t>Triệu Xuân Doãn</t>
  </si>
  <si>
    <t>TP: 4.900</t>
  </si>
  <si>
    <t>Nguyễn Thị Huê</t>
  </si>
  <si>
    <t>AP: 2.250</t>
  </si>
  <si>
    <t>Đỗ Văn Thắng</t>
  </si>
  <si>
    <t>AP+TP: 5.190</t>
  </si>
  <si>
    <t>Nguyễn Văn Thiều</t>
  </si>
  <si>
    <t>AP+TP: 20.050</t>
  </si>
  <si>
    <t>Nguyễn Văn Liêm</t>
  </si>
  <si>
    <t>AP+TP: 20.200</t>
  </si>
  <si>
    <t>Nguyễn Văn Tải</t>
  </si>
  <si>
    <t>AP: 3.450</t>
  </si>
  <si>
    <t>Vũ Đắc Lực</t>
  </si>
  <si>
    <t>TP: 4.990</t>
  </si>
  <si>
    <t>Vũ Văn Sản</t>
  </si>
  <si>
    <t>Hoàng Quang Lợi</t>
  </si>
  <si>
    <t>Cao Văn Xuân</t>
  </si>
  <si>
    <t>Nguyễn Văn Phong</t>
  </si>
  <si>
    <t>Phạm Thanh Tùng</t>
  </si>
  <si>
    <t>Trần Duy Tĩnh</t>
  </si>
  <si>
    <t>Hoàng Văn Quỳnh</t>
  </si>
  <si>
    <t>AP: 3.325</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</si>
  <si>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</si>
  <si>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</si>
  <si>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</si>
  <si>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</si>
  <si>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</si>
  <si>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</si>
  <si>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</si>
  <si>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</si>
  <si>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</si>
  <si>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</si>
  <si>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</si>
  <si>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</si>
  <si>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Nguyễn Văn Hợp</t>
  </si>
  <si>
    <t>Trần Thị Bùi</t>
  </si>
  <si>
    <t>Vũ Ngọc Chiến</t>
  </si>
  <si>
    <t>Đỗ Duy Văn</t>
  </si>
  <si>
    <t>Vũ Thanh Vân</t>
  </si>
  <si>
    <t>Nguyễn Hà Phương</t>
  </si>
  <si>
    <t>Đỗ Viết Quyền</t>
  </si>
  <si>
    <t>35(22/03/2016)</t>
  </si>
  <si>
    <t>112(05/04/2016)</t>
  </si>
  <si>
    <t>128(07/04/2016)</t>
  </si>
  <si>
    <t>25(21/03/2016)</t>
  </si>
  <si>
    <t>24(21/03/2016)</t>
  </si>
  <si>
    <t>23(21/03/2016)</t>
  </si>
  <si>
    <t>22(21/03/2016)</t>
  </si>
  <si>
    <t>20(21/03/2016)</t>
  </si>
  <si>
    <t>42(23/03/2016)</t>
  </si>
  <si>
    <t>41(23/03/2016)</t>
  </si>
  <si>
    <t>43(23/03/2016)</t>
  </si>
  <si>
    <t>44(23/03/2016)</t>
  </si>
  <si>
    <t>45(23/03/2016)</t>
  </si>
  <si>
    <t>47(23/03/2016)</t>
  </si>
  <si>
    <t>46(23/03/2016)</t>
  </si>
  <si>
    <t>75(28/03/2016)</t>
  </si>
  <si>
    <t>76(28/03/2016)</t>
  </si>
  <si>
    <t>77(28/03/2016)</t>
  </si>
  <si>
    <t>78(28/03/2016_</t>
  </si>
  <si>
    <t>127(07/04/2016)</t>
  </si>
  <si>
    <t>57(24/03/20160</t>
  </si>
  <si>
    <t>59(24/03/2016)</t>
  </si>
  <si>
    <t>58(24/03/2016)</t>
  </si>
  <si>
    <t>08(18/03/2016)</t>
  </si>
  <si>
    <t>09(18/03/2016)</t>
  </si>
  <si>
    <t>29(21/03/2016)</t>
  </si>
  <si>
    <t>114(05/04/2016)</t>
  </si>
  <si>
    <t>60(24/03/2016)</t>
  </si>
  <si>
    <t>92(30/03/2016)</t>
  </si>
  <si>
    <t>94(31/03/2016)</t>
  </si>
  <si>
    <t>109(05/04/2016)</t>
  </si>
  <si>
    <t>120(06/04/2016)</t>
  </si>
  <si>
    <t>121(06/04/2016)</t>
  </si>
  <si>
    <t>115(06/04/2016)</t>
  </si>
  <si>
    <t>89(30/03/2016)</t>
  </si>
  <si>
    <t>124(06/04/2016)</t>
  </si>
  <si>
    <t>91(30/03/2016)</t>
  </si>
  <si>
    <t>123(06/04/2016)</t>
  </si>
  <si>
    <t>118(06/04/2016)</t>
  </si>
  <si>
    <t>131(15/04/2016)</t>
  </si>
  <si>
    <t>132(15/04/2016)</t>
  </si>
  <si>
    <t>192(22/06/2016)</t>
  </si>
  <si>
    <t>133(12/05/2016)</t>
  </si>
  <si>
    <t>134(20/05/2016)</t>
  </si>
  <si>
    <t>137(02/06/2016)</t>
  </si>
  <si>
    <t>196(23/06/2016)</t>
  </si>
  <si>
    <t>103(01/04/2016)</t>
  </si>
  <si>
    <t>105(01/04/2016)</t>
  </si>
  <si>
    <t>104(01/04/2016)</t>
  </si>
  <si>
    <t>87(30/03/2016)</t>
  </si>
  <si>
    <t>110(05/04/2016)</t>
  </si>
  <si>
    <t>101(01/04/2016)</t>
  </si>
  <si>
    <t>84(28/03/2016)</t>
  </si>
  <si>
    <t>66(25/03/2016)</t>
  </si>
  <si>
    <t>107(01/04/2016)</t>
  </si>
  <si>
    <t>106(01/04/2016)</t>
  </si>
  <si>
    <t>108(01/04/2016)</t>
  </si>
  <si>
    <t>70(28/03/2016)</t>
  </si>
  <si>
    <t>113(05/04/2016)</t>
  </si>
  <si>
    <t>164(06/06/2016)</t>
  </si>
  <si>
    <t>163(06/06/2016)</t>
  </si>
  <si>
    <t>138(03/06/2016)</t>
  </si>
  <si>
    <t>140(03/06/2016)</t>
  </si>
  <si>
    <t>143(06/06/2016)</t>
  </si>
  <si>
    <t>145(06/06/2016)</t>
  </si>
  <si>
    <t>150(06/06/2016)</t>
  </si>
  <si>
    <t>151(06/06/2016)</t>
  </si>
  <si>
    <t>153(06/06/2016)</t>
  </si>
  <si>
    <t>155(06/06/2016)</t>
  </si>
  <si>
    <t>156(06/06/2016)</t>
  </si>
  <si>
    <t>157(06/06/2016)</t>
  </si>
  <si>
    <t>158(06/06/2016)</t>
  </si>
  <si>
    <t>160(06/06/2016)</t>
  </si>
  <si>
    <t>162(6/06/2016)</t>
  </si>
  <si>
    <t>171(09/06/2016)</t>
  </si>
  <si>
    <t>172(09/06/2016)</t>
  </si>
  <si>
    <t>173(09/06/2016)</t>
  </si>
  <si>
    <t>174(09/06/2016)</t>
  </si>
  <si>
    <t>176(09/06/2016)</t>
  </si>
  <si>
    <t>177(09/06/2016)</t>
  </si>
  <si>
    <t>180(09/06/2016)</t>
  </si>
  <si>
    <t>185(09/06/2016)</t>
  </si>
  <si>
    <t>186(09/06/2016)</t>
  </si>
  <si>
    <t>191(17/06/2016)</t>
  </si>
  <si>
    <t>193(23/06/2016)</t>
  </si>
  <si>
    <t>194(23/06/2016)</t>
  </si>
  <si>
    <t>195(23/06/2016)</t>
  </si>
  <si>
    <t>209(24/06/2016)</t>
  </si>
  <si>
    <t>Nguyễn Ngọc Tuấn</t>
  </si>
  <si>
    <t>Xóm Đông, L. Đề</t>
  </si>
  <si>
    <t>42/HSST
27/8/2015</t>
  </si>
  <si>
    <t>129
23/3/2016</t>
  </si>
  <si>
    <t>AP: 200
NP: 5.000</t>
  </si>
  <si>
    <t>Xóm 2, Nghĩa Bình</t>
  </si>
  <si>
    <t>17/HSST
20/11/2016</t>
  </si>
  <si>
    <t>137
21/4/2016</t>
  </si>
  <si>
    <t xml:space="preserve">AP: 200
</t>
  </si>
  <si>
    <t>APDS: 9.800</t>
  </si>
  <si>
    <t>Phạm Văn Tuyền</t>
  </si>
  <si>
    <t>Xóm 1, Nghĩa Trung</t>
  </si>
  <si>
    <t>53/HSST
10/12/2015
Nghĩa Hưng</t>
  </si>
  <si>
    <t>80/QĐ
19/01/2016</t>
  </si>
  <si>
    <t>85/QĐ
19/01/2016</t>
  </si>
  <si>
    <t>APHSST 200
Phạt: 3.000</t>
  </si>
  <si>
    <t>SQNN: 22.000</t>
  </si>
  <si>
    <t>25/QĐ
8/4/2016</t>
  </si>
  <si>
    <t>35/QĐ
13/5/2016</t>
  </si>
  <si>
    <t>36
19/5/2016</t>
  </si>
  <si>
    <t>Án phí +
Truy thu: 9.144</t>
  </si>
  <si>
    <t>37
11/9/2015</t>
  </si>
  <si>
    <t>Chi cục THADS huyện Xuân Trường</t>
  </si>
  <si>
    <t>Án phí, tiền phạt:
 5.200.000đ</t>
  </si>
  <si>
    <t>CT TNHH Thiện Trường</t>
  </si>
  <si>
    <t>Vũ Thị Quê, Pham Văn Liêm</t>
  </si>
  <si>
    <t>Xóm 27, xã Xuân Hồng, huyện Xuân Trường</t>
  </si>
  <si>
    <t>28/2014/HSST 17/11/2014</t>
  </si>
  <si>
    <t>19/QĐ-THA 05/01/2016</t>
  </si>
  <si>
    <t>Hoàn trả: 2.855.010.000đ</t>
  </si>
  <si>
    <t>Đặng Văn Nhật</t>
  </si>
  <si>
    <t>189/2015/HSST 28/7/2015</t>
  </si>
  <si>
    <t>19/QĐ-THA 05/5/2016</t>
  </si>
  <si>
    <t xml:space="preserve">Án phí: 200.000d;
</t>
  </si>
  <si>
    <t>Nguyễn Minh Quyết</t>
  </si>
  <si>
    <t>04/HSST
21/01/2016</t>
  </si>
  <si>
    <t>55/THA
18/3/2016</t>
  </si>
  <si>
    <t>Vũ Văn Kiêm</t>
  </si>
  <si>
    <t>Đỗ Văn Việt</t>
  </si>
  <si>
    <t>09/2016/HSST 22/01/2016</t>
  </si>
  <si>
    <t>53/THA
18/3/2016</t>
  </si>
  <si>
    <t>Tiền phạt: 
6.580.000đ</t>
  </si>
  <si>
    <t>72/HSST/18-9-2013</t>
  </si>
  <si>
    <t>AP HSST 200.000đ, tich thu 1.400.000đ</t>
  </si>
  <si>
    <t>07/HSST/21-01-2011</t>
  </si>
  <si>
    <t>AP HSST 200, phạt 5.000.000đ</t>
  </si>
  <si>
    <t>06/HSST/21-01-2011</t>
  </si>
  <si>
    <t>AP HSST 200.000đ, phạt 5.000.000đ</t>
  </si>
  <si>
    <t>45/HSST/29-7-2014</t>
  </si>
  <si>
    <t>AP HSST 200, truy thu 1.500.000đ</t>
  </si>
  <si>
    <t>AP HSST 100.000đ, phạt 40.000.000đ</t>
  </si>
  <si>
    <t>08/HSST/28-02-2012</t>
  </si>
  <si>
    <t>146/HSPT/10-12-2009</t>
  </si>
  <si>
    <t>Truy thu 7.066.000đ</t>
  </si>
  <si>
    <t>15/HSST/31-3-2011</t>
  </si>
  <si>
    <t>60/HSST/23-3-2012</t>
  </si>
  <si>
    <t>AP HSST 200.000đ, phạt 7.000.000đ</t>
  </si>
  <si>
    <t>100/HSST/01-8-1992</t>
  </si>
  <si>
    <t>Truy thu 2 tấn gạo</t>
  </si>
  <si>
    <t>41/HSST/30-9-2010</t>
  </si>
  <si>
    <t>AP HSST 200.000đ, phạt 15.000.000đ</t>
  </si>
  <si>
    <t>123/HSST/16-10-2006</t>
  </si>
  <si>
    <t>AP HSST 50.000đ, phạt 7.000.000đ</t>
  </si>
  <si>
    <t>105/HSST/16-4-2012</t>
  </si>
  <si>
    <t>AP HSST 200.000đ, truy thu 180.000.000đ</t>
  </si>
  <si>
    <t>18/HSST/25-4-2011</t>
  </si>
  <si>
    <t>354/HSST/25-10-2011</t>
  </si>
  <si>
    <t>Xóm 3, xã xuân Ninh</t>
  </si>
  <si>
    <t>52/HSST/29-7-2013</t>
  </si>
  <si>
    <t>/THA/10-10-2013</t>
  </si>
  <si>
    <t>402/HSST/20-11-2007</t>
  </si>
  <si>
    <t>AP HSST 50.000đ, phạt 9.600.000đ</t>
  </si>
  <si>
    <t>46/HSST/27-12-2011</t>
  </si>
  <si>
    <t>AP HSST 200.000đ, phạt 30.000.000đ</t>
  </si>
  <si>
    <t>ÁP HSST 50.000đ; phạt 40.000.000đ</t>
  </si>
  <si>
    <t>AP HSST 200.000đ; AP DSST 2.100.000đ</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</si>
  <si>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</si>
  <si>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</si>
  <si>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</si>
  <si>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</si>
  <si>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</si>
  <si>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</si>
  <si>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</si>
  <si>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</si>
  <si>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</si>
  <si>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</si>
  <si>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</si>
  <si>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</si>
  <si>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</si>
  <si>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</si>
  <si>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</si>
  <si>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</si>
  <si>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</si>
  <si>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</si>
  <si>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</si>
  <si>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</si>
  <si>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</si>
  <si>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</si>
  <si>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</si>
  <si>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</si>
  <si>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</si>
  <si>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</si>
  <si>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</si>
  <si>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</si>
  <si>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</si>
  <si>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</si>
  <si>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</si>
  <si>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</si>
  <si>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</si>
  <si>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</si>
  <si>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</si>
  <si>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</si>
  <si>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21/HSST/05-5-2016</t>
  </si>
  <si>
    <t>86/QĐ-THA 15/6/2016</t>
  </si>
  <si>
    <t xml:space="preserve">Tiền phạt 5.000.000đ </t>
  </si>
  <si>
    <t>Phạm Văn Tự</t>
  </si>
  <si>
    <t>Xóm 5, Xuân Hòa</t>
  </si>
  <si>
    <t>05/QĐ-THA 12/01/2004</t>
  </si>
  <si>
    <t>329/HS/2000
07/8/2000   
TAND TP Hải Phòng</t>
  </si>
  <si>
    <t>46/QĐ-THA 20/08/2003</t>
  </si>
  <si>
    <t>708/HPT 28/5/2003
TAND Tối cao</t>
  </si>
  <si>
    <t>Trần văn Trưởng</t>
  </si>
  <si>
    <t>Vũ mạnh Duyên</t>
  </si>
  <si>
    <t>Xóm 3, Xuân Hòa</t>
  </si>
  <si>
    <t>Nguyễn Văn Công</t>
  </si>
  <si>
    <t>Xóm 10, Xuân Hòa</t>
  </si>
  <si>
    <t>83/QĐ-THA 31/08/2010</t>
  </si>
  <si>
    <t>12/HSST 18-5-2010
TAND h. Xuân Trường</t>
  </si>
  <si>
    <t>Nguyễn Văn Phấn</t>
  </si>
  <si>
    <t>Xóm 17. Xuân Hòa</t>
  </si>
  <si>
    <t>49/QĐ-THA 13/02/2012</t>
  </si>
  <si>
    <t>61/HSST 21-12-2011
TAND H. Xuân Trường</t>
  </si>
  <si>
    <t>Lê văn Ru</t>
  </si>
  <si>
    <t>Xóm 18, Xuân Hòa</t>
  </si>
  <si>
    <t>Trần Văn Hưởng</t>
  </si>
  <si>
    <t>189/QĐ-THA 23/07/2013</t>
  </si>
  <si>
    <t>37/HSST 21-5-2013 
TAND H. Xuân Trường</t>
  </si>
  <si>
    <t>Mai Văn Việt</t>
  </si>
  <si>
    <t>Nguyễn Văn Chuyển</t>
  </si>
  <si>
    <t>Văn Phú, Xuân Tân</t>
  </si>
  <si>
    <t>278/QĐ-THA 
12-6-2013</t>
  </si>
  <si>
    <t>381/HSST 14-8-2012
TAND Q, Đống Đa</t>
  </si>
  <si>
    <t>Phạm Văn Thược</t>
  </si>
  <si>
    <t>Xóm B, Xuân Tân</t>
  </si>
  <si>
    <t>37-QĐ-THA
09-12-2014</t>
  </si>
  <si>
    <t>68/HSST 18-8-2014
TAND Q.Bắc Từ Liêm</t>
  </si>
  <si>
    <t>Hà Thị Bình</t>
  </si>
  <si>
    <t>Liên Thủy, Xuân Ngọc</t>
  </si>
  <si>
    <t>09/HSST 18-4-2006
TAND H. Phước Sơn</t>
  </si>
  <si>
    <t>Trần Đức Trụ</t>
  </si>
  <si>
    <t>Trung Linh, Xuân Ngọc</t>
  </si>
  <si>
    <t>59/QĐ-THA 08/7/2010</t>
  </si>
  <si>
    <t>42/HSPT 23-11-2009
TAND Tối cao</t>
  </si>
  <si>
    <t>Bùi Chu, Xuân Ngọc</t>
  </si>
  <si>
    <t>26/HSPT 22-3-2011
TAND tỉnh Nam Định</t>
  </si>
  <si>
    <t>52/QĐ-THA 07/03/2011</t>
  </si>
  <si>
    <t>Nguyễn Văn tiến</t>
  </si>
  <si>
    <t>Bùi Đức Hợp</t>
  </si>
  <si>
    <t>125/QĐ-THA 06/5/2013</t>
  </si>
  <si>
    <t>20/HSST 19-3-2013
TAND H.Xuân Trường</t>
  </si>
  <si>
    <t>Nguyễn Hồng Lai</t>
  </si>
  <si>
    <t>115/QĐ-THA
26-4-2013</t>
  </si>
  <si>
    <t>171/HSST 16-10-2012
TAND TP Thái Bình</t>
  </si>
  <si>
    <t>Phạm Văn Tuynh</t>
  </si>
  <si>
    <t>Xóm 17, Xuân Phong</t>
  </si>
  <si>
    <t>31/QĐ-THA 10/3/1999</t>
  </si>
  <si>
    <t>01/HSST 10-02-1999
TAND H.Xuân Trường</t>
  </si>
  <si>
    <t>Xóm 9, Xuân Phong</t>
  </si>
  <si>
    <t>20/HSST 23-01-2014
TAND Q. Cầu Giấy</t>
  </si>
  <si>
    <t>Xóm 17, Thọ Nghiệp</t>
  </si>
  <si>
    <t>Vũ Đại Dương</t>
  </si>
  <si>
    <t>Xóm 10, Thọ Nghiệp</t>
  </si>
  <si>
    <t>15/QĐ-THA 19/10/2012</t>
  </si>
  <si>
    <t>53/HSST 29-02-2012 
TAND Q.Tân Phú</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</si>
  <si>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</si>
  <si>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</si>
  <si>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</si>
  <si>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</si>
  <si>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</si>
  <si>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</si>
  <si>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</si>
  <si>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</si>
  <si>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</si>
  <si>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</si>
  <si>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Phạm Văn Lý</t>
  </si>
  <si>
    <t>Tổ 17, TT Xuân Trường</t>
  </si>
  <si>
    <t>35/QĐ-THA 09/01/2012</t>
  </si>
  <si>
    <t>54/HSST 25-11-2011
TAND H. Xuân Trường</t>
  </si>
  <si>
    <t>Bùi Đức Bơn</t>
  </si>
  <si>
    <t>70/QĐ-THA 16/4/2012</t>
  </si>
  <si>
    <t>36/HSST 16-9-2009 
TAND H. Xuân Trường</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</si>
  <si>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</si>
  <si>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</si>
  <si>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</si>
  <si>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</si>
  <si>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</si>
  <si>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</si>
  <si>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</si>
  <si>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</si>
  <si>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</si>
  <si>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</si>
  <si>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</si>
  <si>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</si>
  <si>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</si>
  <si>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</si>
  <si>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</si>
  <si>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19/QĐ-THA 15/6/2016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</si>
  <si>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</si>
  <si>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</si>
  <si>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</si>
  <si>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</si>
  <si>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</si>
  <si>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</si>
  <si>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</si>
  <si>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</si>
  <si>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</si>
  <si>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</si>
  <si>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</si>
  <si>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</si>
  <si>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</si>
  <si>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</si>
  <si>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</si>
  <si>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</si>
  <si>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</si>
  <si>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</si>
  <si>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</si>
  <si>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</si>
  <si>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</si>
  <si>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</si>
  <si>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</si>
  <si>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</si>
  <si>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</si>
  <si>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</si>
  <si>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</si>
  <si>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</si>
  <si>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</si>
  <si>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</si>
  <si>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</si>
  <si>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</si>
  <si>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</si>
  <si>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</si>
  <si>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</si>
  <si>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</si>
  <si>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</si>
  <si>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</si>
  <si>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23_21/6/2016</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</si>
  <si>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</si>
  <si>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</si>
  <si>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</si>
  <si>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</si>
  <si>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</si>
  <si>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</si>
  <si>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</si>
  <si>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</si>
  <si>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</si>
  <si>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</si>
  <si>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</si>
  <si>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</si>
  <si>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</si>
  <si>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</si>
  <si>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</si>
  <si>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</si>
  <si>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</si>
  <si>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</si>
  <si>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</si>
  <si>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</si>
  <si>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06
05/10/2015</t>
  </si>
  <si>
    <t>Nguyễn Chu Tuân</t>
  </si>
  <si>
    <t>7/41/184 đường Kênh, P. Lộc Vượng, NĐ</t>
  </si>
  <si>
    <t>86/HSST
27/11/2015</t>
  </si>
  <si>
    <t>169
22/1/2016</t>
  </si>
  <si>
    <t>Trần Thanh Bình</t>
  </si>
  <si>
    <t>CTCP xây lắp dầu khí 2</t>
  </si>
  <si>
    <t>Số 1 ĐỒng Tiến, cụm CN An Xá, NĐ</t>
  </si>
  <si>
    <t>Phạm Bá Dũng</t>
  </si>
  <si>
    <t>Nguyễn Văn Quang</t>
  </si>
  <si>
    <t>Giang Hùng Hưng</t>
  </si>
  <si>
    <t>391 Trần Hưng Đạo, P. Bà Triệu, NĐ</t>
  </si>
  <si>
    <t>37/HSST
31/7/2015</t>
  </si>
  <si>
    <t>127
14/12/2015</t>
  </si>
  <si>
    <t>34 Lý Thường Kiệt, P. Bà Triệu</t>
  </si>
  <si>
    <t>89/HSST
02/3/2016</t>
  </si>
  <si>
    <t>282
19/4/2016</t>
  </si>
  <si>
    <t>Lê Thị Thanh Mai</t>
  </si>
  <si>
    <t>3/97 Bến Ngự, P. Phan Đình Phùng, NĐ</t>
  </si>
  <si>
    <t>06/HSST
12/01/2016</t>
  </si>
  <si>
    <t>195
18/3/2016</t>
  </si>
  <si>
    <t>Phạm Hoàng Lam</t>
  </si>
  <si>
    <t>03/HSST
27/01/2016</t>
  </si>
  <si>
    <t>307
04/5/2016</t>
  </si>
  <si>
    <t>Nguyễn Quốc Huy</t>
  </si>
  <si>
    <t>Phạm Hữu Nghị</t>
  </si>
  <si>
    <t>76
20/11/2015</t>
  </si>
  <si>
    <t>817
07/1/1998</t>
  </si>
  <si>
    <t>Nguyễn Mạnh Dũng</t>
  </si>
  <si>
    <t>160 Hàng Cấp, P. Quang Trung, NĐ</t>
  </si>
  <si>
    <t>1767/HSPT
07/8/2000</t>
  </si>
  <si>
    <t>193
15/3/2016</t>
  </si>
  <si>
    <t>Nguyễn Phú Trung</t>
  </si>
  <si>
    <t>11/39 Hàng Tiện, P. Quang Trung, NĐ</t>
  </si>
  <si>
    <t>185/HSST
19/11/2015</t>
  </si>
  <si>
    <t>142
15/01/2016</t>
  </si>
  <si>
    <t>Phạm Chí Hiếu</t>
  </si>
  <si>
    <t>Nguyễn Duy Tuấn</t>
  </si>
  <si>
    <t>Trần Mạnh Cường</t>
  </si>
  <si>
    <t>Hoàng Mạnh Linh</t>
  </si>
  <si>
    <t>Thân Thanh Tâm</t>
  </si>
  <si>
    <t>Trịnh Minh Phong</t>
  </si>
  <si>
    <t>132/HSST
28/9/2015</t>
  </si>
  <si>
    <t>231/HSST
11/7/2014</t>
  </si>
  <si>
    <t>56/KDTM
15/12/2014</t>
  </si>
  <si>
    <t>Trần Thị Hiệp và Phạm Văn Hưng</t>
  </si>
  <si>
    <t>45/QĐPT
30/9/2015</t>
  </si>
  <si>
    <t>10
23/11/2015</t>
  </si>
  <si>
    <t xml:space="preserve">Trần Thị Hiệp </t>
  </si>
  <si>
    <t>Số 717 Điện Biên, thôn Phú Ốc, Lộc Hoà</t>
  </si>
  <si>
    <t>02
12/01/2016</t>
  </si>
  <si>
    <t>21
1/4/2016</t>
  </si>
  <si>
    <t>222/HSST
22/12/2015</t>
  </si>
  <si>
    <t>Phạm Văn Quang
Nguyễn Thị Mai Hương</t>
  </si>
  <si>
    <t>59/HSPT
16/12/2015</t>
  </si>
  <si>
    <t>Phạm Văn Quang</t>
  </si>
  <si>
    <t>32
20/4/2016</t>
  </si>
  <si>
    <t>35
22/4/2016</t>
  </si>
  <si>
    <t>39
27/4/2016</t>
  </si>
  <si>
    <t>43
09/5/2016</t>
  </si>
  <si>
    <t>44
9/5/2016</t>
  </si>
  <si>
    <t>48
26/5/2016</t>
  </si>
  <si>
    <t>53
01/6/2016</t>
  </si>
  <si>
    <t>54
01/6/2016</t>
  </si>
  <si>
    <t>57
01/6/2016</t>
  </si>
  <si>
    <t>58
01/6/2016</t>
  </si>
  <si>
    <t>59
01/6/2016</t>
  </si>
  <si>
    <t>60
02/6/2016</t>
  </si>
  <si>
    <t>72
03/6/2016</t>
  </si>
  <si>
    <t>73
03/6/2016</t>
  </si>
  <si>
    <t>85
24/6/2016</t>
  </si>
  <si>
    <t>87
28/6/2016</t>
  </si>
  <si>
    <t>88
28/6/2016</t>
  </si>
  <si>
    <t>89
28/6/2016</t>
  </si>
  <si>
    <t>90
29/6/2016</t>
  </si>
  <si>
    <t>91
29/6/2016</t>
  </si>
  <si>
    <t>92
29/6/2016</t>
  </si>
  <si>
    <r>
      <t xml:space="preserve">DANH SÁCH NGƯỜI PHẢI THI HÀNH ÁN CHƯA CÓ ĐIỀU KIỆN THI HÀNH
</t>
    </r>
    <r>
      <rPr>
        <i/>
        <sz val="14"/>
        <rFont val="Times New Roman"/>
        <family val="1"/>
      </rPr>
      <t xml:space="preserve"> (Từ ngày tháng…..năm…..)</t>
    </r>
  </si>
  <si>
    <t>43/HSST
17/12/2015</t>
  </si>
  <si>
    <t>225/QĐTHA 06/7/2016</t>
  </si>
  <si>
    <t xml:space="preserve">Án phí HS: 200
Án phí DS: 212
Sung quỹ NN: 1.100
</t>
  </si>
  <si>
    <t>32/QĐTHA
25/7/2016</t>
  </si>
  <si>
    <t>Phạm Hữu Hải</t>
  </si>
  <si>
    <t>Nguyễn Hữu Tuyến</t>
  </si>
  <si>
    <t>Xóm 9, Tân Thành, Vụ Bản, Nam Định</t>
  </si>
  <si>
    <t>55/HNGĐ
23/12/2015
TA.huyện 
 Vụ Bản</t>
  </si>
  <si>
    <t>11
2/6/2016</t>
  </si>
  <si>
    <t>07
13/7/2016</t>
  </si>
  <si>
    <t>25_27/7/2016</t>
  </si>
  <si>
    <t>Nguyễn Xuân Tình</t>
  </si>
  <si>
    <t>206/HSST
27/4/2016</t>
  </si>
  <si>
    <t>428
17/6/2016</t>
  </si>
  <si>
    <t>Bùi Xuân Hân</t>
  </si>
  <si>
    <t>100
28/7/2016</t>
  </si>
  <si>
    <t>129/QĐ-THA 7/5/2014</t>
  </si>
  <si>
    <t>AP: 200.000               TP: 3.000.000</t>
  </si>
  <si>
    <t>60/THA 01/6/2016</t>
  </si>
  <si>
    <t>16/2016/HSST ngày 14/3/2016 của TAND tỉnh Nam Định</t>
  </si>
  <si>
    <t>Án phí 200, 
tiền phạt 5.000</t>
  </si>
  <si>
    <t>Tổ DP 4A, 
TT Cồn</t>
  </si>
  <si>
    <t>Xóm 6, 
xã Hải Phúc</t>
  </si>
  <si>
    <t>Xóm 14, 
xã Hải Phúc</t>
  </si>
  <si>
    <t>Xóm 7,
xã Hải Tây</t>
  </si>
  <si>
    <t>Xóm 6,
 Hải Cường</t>
  </si>
  <si>
    <t>Xóm 6, 
xã Hải Ninh</t>
  </si>
  <si>
    <t>Xóm 9,
 xã Hải Phúc</t>
  </si>
  <si>
    <t>Xóm 8, 
xã Hải Quang</t>
  </si>
  <si>
    <t xml:space="preserve">Công ty Cây và 
MT Việt Nam </t>
  </si>
  <si>
    <t>Nguyễn Văn Kế</t>
  </si>
  <si>
    <t>Xóm 2, 
xã HẢi Phú</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</si>
  <si>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</si>
  <si>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</si>
  <si>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</si>
  <si>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</si>
  <si>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</si>
  <si>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</si>
  <si>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</si>
  <si>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</si>
  <si>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</si>
  <si>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</si>
  <si>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</si>
  <si>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</si>
  <si>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</si>
  <si>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</si>
  <si>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</si>
  <si>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</si>
  <si>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</si>
  <si>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TDP số 17, 
Thịnh Long</t>
  </si>
  <si>
    <t>phạt 5.000, 
án phí 200</t>
  </si>
  <si>
    <t>Lâm Văn Minh,
Trần Thị Hoa</t>
  </si>
  <si>
    <t>Nguyễn Thị Hăng, 
Trình</t>
  </si>
  <si>
    <t>Nguyễn Thị Hăng
 Trình</t>
  </si>
  <si>
    <t>Công ty TNHH 
Toàn Thịnh</t>
  </si>
  <si>
    <t>Tây cát, 
Hải Đông</t>
  </si>
  <si>
    <t>xóm Đông, 
Hải Đông</t>
  </si>
  <si>
    <t>phạt 30.000; 
Truy thu 25.328</t>
  </si>
  <si>
    <t>15/29/3/2016</t>
  </si>
  <si>
    <t>18/28,4,2016</t>
  </si>
  <si>
    <t>29/04,7,2016</t>
  </si>
  <si>
    <t>28/04,7,2016</t>
  </si>
  <si>
    <t>27/04,7,2016</t>
  </si>
  <si>
    <t>26/04,7,2016</t>
  </si>
  <si>
    <t>30/04,7,2016</t>
  </si>
  <si>
    <t xml:space="preserve">APHS: 200
</t>
  </si>
  <si>
    <t xml:space="preserve">
TTr: 9.500</t>
  </si>
  <si>
    <t>Nguyễn Xuân Lộc</t>
  </si>
  <si>
    <t xml:space="preserve">17/HSST
6/5/2016
Đăk Song
Đăk Nông
</t>
  </si>
  <si>
    <t>196
4/7/2016</t>
  </si>
  <si>
    <t>APHSST: 200
APDSST:200</t>
  </si>
  <si>
    <t>39
11/7/2016</t>
  </si>
  <si>
    <t>25/HSST
19/4/2016</t>
  </si>
  <si>
    <t>254/QĐTHA
10/8/2016</t>
  </si>
  <si>
    <t>Án phí DS 32.000</t>
  </si>
  <si>
    <t>34/QĐTHA
24/8/2016</t>
  </si>
  <si>
    <t>Vũ Thành Tính</t>
  </si>
  <si>
    <t>Hải Triều</t>
  </si>
  <si>
    <t>49/10.9.2015 TAND Hải Hậu</t>
  </si>
  <si>
    <t>42/16.11.2015</t>
  </si>
  <si>
    <t>Án phí 10.000</t>
  </si>
  <si>
    <t>Án phí HSST 200.000đ</t>
  </si>
  <si>
    <t>Nguyễn Hữu Hậu</t>
  </si>
  <si>
    <t>23Iohst/25.11.2015</t>
  </si>
  <si>
    <t>305/19.7.2016</t>
  </si>
  <si>
    <t>Lâm Hồng Quang</t>
  </si>
  <si>
    <t>HẢi Quang</t>
  </si>
  <si>
    <t>93/HS/29.12.2015</t>
  </si>
  <si>
    <t>303/19.7.2016</t>
  </si>
  <si>
    <t>Phạt 5.000.000đ</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</si>
  <si>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</si>
  <si>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</si>
  <si>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</si>
  <si>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</si>
  <si>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</si>
  <si>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</si>
  <si>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</si>
  <si>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</si>
  <si>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</si>
  <si>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</si>
  <si>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</si>
  <si>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</si>
  <si>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39/10.8.2016</t>
  </si>
  <si>
    <t>36/04.8.2016</t>
  </si>
  <si>
    <t>37/04.8.2016</t>
  </si>
  <si>
    <t>Nguyễn Thị Chanh</t>
  </si>
  <si>
    <t>Xóm 10 Thôn Bảo Long, Mỹ Hà</t>
  </si>
  <si>
    <t>141/HSST/
29/9/2015</t>
  </si>
  <si>
    <t>19/QĐ/
06/01/2016</t>
  </si>
  <si>
    <t>Vũ Văn Hòa</t>
  </si>
  <si>
    <t>Thôn Đế B, xã Nam Dương</t>
  </si>
  <si>
    <t>22/HSST(12/06/2008)</t>
  </si>
  <si>
    <t>180(25/07/2008)</t>
  </si>
  <si>
    <t>TP: 2.850</t>
  </si>
  <si>
    <t>Bùi Thị Hằng</t>
  </si>
  <si>
    <t>Thôn Đồng Phù, xã Nam Mỹ</t>
  </si>
  <si>
    <t>190/HSPT(26/05/2015)</t>
  </si>
  <si>
    <t>146(25/12/2015)</t>
  </si>
  <si>
    <t>BT: 337.000</t>
  </si>
  <si>
    <t>Tố 11, TT.Nam Giang</t>
  </si>
  <si>
    <t>52/HSPT(08/04/2016)</t>
  </si>
  <si>
    <t>297(23/05/2016)</t>
  </si>
  <si>
    <t>Ap: 190</t>
  </si>
  <si>
    <t>34/HSST(26/06/2015)</t>
  </si>
  <si>
    <t>326(12/08/2015)</t>
  </si>
  <si>
    <t>AP+TP: 3.050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</si>
  <si>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</si>
  <si>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</si>
  <si>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</si>
  <si>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</si>
  <si>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</si>
  <si>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</si>
  <si>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</si>
  <si>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</si>
  <si>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</si>
  <si>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</si>
  <si>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</si>
  <si>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</si>
  <si>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</si>
  <si>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</si>
  <si>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</si>
  <si>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</si>
  <si>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</si>
  <si>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</si>
  <si>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</si>
  <si>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</si>
  <si>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</si>
  <si>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TP: 4.850</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</si>
  <si>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</si>
  <si>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</si>
  <si>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</si>
  <si>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</si>
  <si>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</si>
  <si>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</si>
  <si>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</si>
  <si>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</si>
  <si>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</si>
  <si>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</si>
  <si>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</si>
  <si>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Năm</t>
  </si>
  <si>
    <t>Phạm Văn Bảng</t>
  </si>
  <si>
    <t>218(26/08/2016)</t>
  </si>
  <si>
    <t>219(26/08/2016)</t>
  </si>
  <si>
    <t>220(26/08/2016)</t>
  </si>
  <si>
    <t>222(26/08/2016)</t>
  </si>
  <si>
    <t>214(25/08/2016)</t>
  </si>
  <si>
    <t>215(25/08/2016)</t>
  </si>
  <si>
    <t>216(25/08/2016)</t>
  </si>
  <si>
    <t>217(25/08/2016)</t>
  </si>
  <si>
    <t>34/HSST
23/9/2014
TA.tỉnh NĐ</t>
  </si>
  <si>
    <t>195
26/7/2016</t>
  </si>
  <si>
    <t>09
22/8/2016</t>
  </si>
  <si>
    <t>Trịnh Thị Mười</t>
  </si>
  <si>
    <t>17/THA 28/12/2015</t>
  </si>
  <si>
    <t>17/2015/QĐST-DS ngày 06/4/2015 của TAND huyện Xuân Trường</t>
  </si>
  <si>
    <t>Nguyễn Văn Thuấn</t>
  </si>
  <si>
    <t>38/2015/HSST ngày 24/7/2015 của TAND huyện Xuân Trường</t>
  </si>
  <si>
    <t>TP: 4.280.000</t>
  </si>
  <si>
    <t>40/QĐ-THA 1/7/2016</t>
  </si>
  <si>
    <t>46/QĐ-THA 23/8/2016</t>
  </si>
  <si>
    <t>47/QĐ-THA 26/8/2016</t>
  </si>
  <si>
    <t>Trả công dân</t>
  </si>
  <si>
    <t>Yên DĐồng</t>
  </si>
  <si>
    <t>01/QĐSTDS_25/1/2015</t>
  </si>
  <si>
    <t>06_06/11/2015</t>
  </si>
  <si>
    <t>27_11/8/2016</t>
  </si>
  <si>
    <t>Nguyễn Thị Mai Hương</t>
  </si>
  <si>
    <t>Số 46B2 Ô 19. P Hạ Long, NĐ</t>
  </si>
  <si>
    <t>411
15/6/2016</t>
  </si>
  <si>
    <t>242 Trần Hưng Đạo, P. Bà Triệu, NĐ</t>
  </si>
  <si>
    <t>1358/HSPT
31/8/2001</t>
  </si>
  <si>
    <t>189
11/12/2013</t>
  </si>
  <si>
    <t>Đinh Mạnh Tuấn</t>
  </si>
  <si>
    <t>144 Hoàng Văn THụ , P. Phan Đình Phùng, NĐ</t>
  </si>
  <si>
    <t>151/HSPT
30/6/2016</t>
  </si>
  <si>
    <t>514
14/7/2016</t>
  </si>
  <si>
    <t>Số 3 Nguyễn Thiện Thuật, P. Phan Đình Phùng, NĐ</t>
  </si>
  <si>
    <t>237/HSST
17/5/2016</t>
  </si>
  <si>
    <t>484
13/7/2016</t>
  </si>
  <si>
    <t>2913/HSST
13/12/2000</t>
  </si>
  <si>
    <t>Hoàng Văn Minh</t>
  </si>
  <si>
    <t>43/20 Phan Bội Châu, P. Trần Đăng NInh, NĐ</t>
  </si>
  <si>
    <t>13A 3 tầng số 4 Phan Bội Châu, P. Trần Đăng Ninh, NĐ</t>
  </si>
  <si>
    <t>201/HSST
30/11/2015</t>
  </si>
  <si>
    <t>155
15/1/2016</t>
  </si>
  <si>
    <t>Đỗ Tuấn Anh (Cò)</t>
  </si>
  <si>
    <t>10/52 Trần Huy Liệu, P. Trần Đăng Ninh, NĐ</t>
  </si>
  <si>
    <t>127/HSST
25/9/2015</t>
  </si>
  <si>
    <t>101
20/11/2015</t>
  </si>
  <si>
    <t>Đỗ Cao Cường</t>
  </si>
  <si>
    <t>20/12/70 Trần Đăng Ninh, P. Trần Đăng Ninh, NĐ</t>
  </si>
  <si>
    <t>239/HSST
30/12/2015</t>
  </si>
  <si>
    <t>248
18/3/2016</t>
  </si>
  <si>
    <t>Đinh Văn Tuân</t>
  </si>
  <si>
    <t>7A khu 3 tầng số 5 Phan Bội Châu, P. Trần Đăng Ninh, NĐ</t>
  </si>
  <si>
    <t>159/HSST
28/3/2016</t>
  </si>
  <si>
    <t>344
13/5/2016</t>
  </si>
  <si>
    <t>Trần Hùng Cường</t>
  </si>
  <si>
    <t>04/01/38 Phan Bội Châu, P. Trần Đăng Ninh, NĐ</t>
  </si>
  <si>
    <t>83/HSPT
22/9/2015</t>
  </si>
  <si>
    <t>65
4/11/2015</t>
  </si>
  <si>
    <t>40 khu tập thể Ga, P. Trần Đăng Ninh, NĐ</t>
  </si>
  <si>
    <t>316/HSST
19/11/2015</t>
  </si>
  <si>
    <t>399
2/6/2016</t>
  </si>
  <si>
    <t>114/HSST
20/5/2008</t>
  </si>
  <si>
    <t>Phạm Văn Tuấn</t>
  </si>
  <si>
    <t>189/HSST
13/5/2016</t>
  </si>
  <si>
    <t>Hoàng Tuấn Anh</t>
  </si>
  <si>
    <t>Nguyễn Tuấn Đạt</t>
  </si>
  <si>
    <t>Trần Tiến Khoa</t>
  </si>
  <si>
    <t>245/HSST
24/5/2016</t>
  </si>
  <si>
    <t>96/HSPT
17/5/2016</t>
  </si>
  <si>
    <t>38
27/4/2016</t>
  </si>
  <si>
    <t>105
5/8/2016</t>
  </si>
  <si>
    <t>106
5/8/2016</t>
  </si>
  <si>
    <t>107
5/8/2016</t>
  </si>
  <si>
    <t>108
5/8/2016</t>
  </si>
  <si>
    <t>110
5/8/2016</t>
  </si>
  <si>
    <t>111
5/8/2016</t>
  </si>
  <si>
    <t>112
5/8/2016</t>
  </si>
  <si>
    <t>113
5/8/2016</t>
  </si>
  <si>
    <t>114
5/8/2016</t>
  </si>
  <si>
    <t>118
5/8/2016</t>
  </si>
  <si>
    <t>119
5/8/2016</t>
  </si>
  <si>
    <t>121
5/8/2016</t>
  </si>
  <si>
    <t>122
5/8/2016</t>
  </si>
  <si>
    <t>133
24/8/2016</t>
  </si>
  <si>
    <t>139
29/8/2016</t>
  </si>
  <si>
    <t>142
29/8/2016</t>
  </si>
  <si>
    <t>180 Trần Nhật Duật, p Trần Tế Xương, tp Nam Định</t>
  </si>
  <si>
    <t>84/2015HSST 16/12/2015 64/2016/HSPt 09/3/2016</t>
  </si>
  <si>
    <t>Vũ Thị Thu Hưởng</t>
  </si>
  <si>
    <t>Cao Văn Điệp</t>
  </si>
  <si>
    <t>Xóm 21-
Xã Giao Thiện</t>
  </si>
  <si>
    <t>83/HSPT
24/2/2014</t>
  </si>
  <si>
    <t>23/QĐTHA
06/10/2015</t>
  </si>
  <si>
    <t>36/QĐTHA
28/9/2016</t>
  </si>
  <si>
    <t>71/HSST
28/9/2015</t>
  </si>
  <si>
    <t>199/QĐTHA
23/5/2016</t>
  </si>
  <si>
    <t>35/QĐTHA
28/9/2016</t>
  </si>
  <si>
    <t>Xóm 12 -         Hoành Sơn</t>
  </si>
  <si>
    <t>200/HSST
25/11/2015</t>
  </si>
  <si>
    <t>257/QĐTHA 10/8/2016</t>
  </si>
  <si>
    <t>98/HSST
31/12/2013</t>
  </si>
  <si>
    <t>100/QĐTHA 17/2/2014</t>
  </si>
  <si>
    <t xml:space="preserve">
Phạt: 3.000</t>
  </si>
  <si>
    <t>39/QĐTHA
28/9/2016</t>
  </si>
  <si>
    <t>Trần Văn Hoài</t>
  </si>
  <si>
    <t>Vũ Văn Sáu</t>
  </si>
  <si>
    <t>Phạm Ngọc Định</t>
  </si>
  <si>
    <t>Phạm Trọng Hưng</t>
  </si>
  <si>
    <t>x</t>
  </si>
  <si>
    <t>Xóm 4, xã Mỹ Hà, ML</t>
  </si>
  <si>
    <t>20/HSST/
18/3/2016</t>
  </si>
  <si>
    <t>BT</t>
  </si>
  <si>
    <t>X</t>
  </si>
  <si>
    <t>Xóm ĐÌnh, Mỹ Thịnh</t>
  </si>
  <si>
    <t>241/HSST/
19/5/2016
TP NĐ</t>
  </si>
  <si>
    <t>68/QĐ/
22/8/2016</t>
  </si>
  <si>
    <t>Trần Sỹ Lợi</t>
  </si>
  <si>
    <t>Lê Văn Độ</t>
  </si>
  <si>
    <t>Nguyễn Tài Vĩnh</t>
  </si>
  <si>
    <t>Xóm 1, xã Nghĩa An</t>
  </si>
  <si>
    <t>26/HSST(28/04/2016)</t>
  </si>
  <si>
    <t>371(24/06/2016)</t>
  </si>
  <si>
    <t>Nguyễn Doãn Thắng</t>
  </si>
  <si>
    <t>Xóm Thị, xã Hồng Quang</t>
  </si>
  <si>
    <t>236/HSST(17/05/2016)</t>
  </si>
  <si>
    <t>428(25/07/2016)</t>
  </si>
  <si>
    <t>Đinh Thị Hoài</t>
  </si>
  <si>
    <t>Thôn Đồng Lư, xã Tân Thịnh</t>
  </si>
  <si>
    <t>172/HSST(30/05/2013)</t>
  </si>
  <si>
    <t>234(30/08/2013)</t>
  </si>
  <si>
    <t>251(20/09/2016)</t>
  </si>
  <si>
    <t>252(20/09/2016)</t>
  </si>
  <si>
    <t>254(20/09/2016)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</si>
  <si>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</si>
  <si>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</si>
  <si>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</si>
  <si>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</si>
  <si>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</si>
  <si>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</si>
  <si>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</si>
  <si>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</si>
  <si>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</si>
  <si>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</si>
  <si>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</si>
  <si>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</si>
  <si>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</si>
  <si>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</si>
  <si>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 xml:space="preserve">Mai Quỳnh Tho </t>
  </si>
  <si>
    <t>Xã Việt Hùng</t>
  </si>
  <si>
    <t>33    24/6/2015</t>
  </si>
  <si>
    <t>271 17/8/2016</t>
  </si>
  <si>
    <t>Phạt SNS: 2.800.000</t>
  </si>
  <si>
    <t>144
01/9/2016</t>
  </si>
  <si>
    <t>Thôn Phong Lộc Đông, xã Nam Phong, NĐ</t>
  </si>
  <si>
    <t>Số 1C khu 3 tầng số 2 đường Phan Bội Châu, P. Trần Đăng Ninh, NĐ</t>
  </si>
  <si>
    <t>81/HSST
14/7/2015</t>
  </si>
  <si>
    <t>52
16/10/2015</t>
  </si>
  <si>
    <t>146
15/9/2016</t>
  </si>
  <si>
    <t>279/HSST
11/7/2016</t>
  </si>
  <si>
    <t>554
17/8/2016</t>
  </si>
  <si>
    <t>149
15/9/2016</t>
  </si>
  <si>
    <t>Trần Đức Tùng</t>
  </si>
  <si>
    <t>Trần Thị Thuý Hằng</t>
  </si>
  <si>
    <t>15/85 Quang Trung, P. Quang Trung, NĐ</t>
  </si>
  <si>
    <t>283/HNGĐ
20/7/2015</t>
  </si>
  <si>
    <t>20
12/10/2015</t>
  </si>
  <si>
    <t>153
16/9/2016</t>
  </si>
  <si>
    <t>Nguyễn Thanh Thắng</t>
  </si>
  <si>
    <t>12A Hoàng Ngân, P. Phan Đình Phùng, NĐ</t>
  </si>
  <si>
    <t>268/HSST
17/6/2016</t>
  </si>
  <si>
    <t>544
17/8/2016</t>
  </si>
  <si>
    <t>154
19/9/2016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</si>
  <si>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</si>
  <si>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</si>
  <si>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</si>
  <si>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</si>
  <si>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</si>
  <si>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</si>
  <si>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</si>
  <si>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</si>
  <si>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</si>
  <si>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</si>
  <si>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</si>
  <si>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</si>
  <si>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</si>
  <si>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</si>
  <si>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</si>
  <si>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</si>
  <si>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</si>
  <si>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</si>
  <si>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</si>
  <si>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</si>
  <si>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</si>
  <si>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</si>
  <si>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</si>
  <si>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</si>
  <si>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Nguyễn CHí Dũng</t>
  </si>
  <si>
    <t>18/359 Trần Hưng Đạo, P. Bà Triệu, NĐ</t>
  </si>
  <si>
    <t>173/HSST
10/11/2015</t>
  </si>
  <si>
    <t>143
15/01/2016</t>
  </si>
  <si>
    <t>166
20/9/2016</t>
  </si>
  <si>
    <t>Trần Quang Thu</t>
  </si>
  <si>
    <t>23 Nguyễn Trãi, P. Phan Đình Phùng, NĐ</t>
  </si>
  <si>
    <t>102/HSPT
19/5/2016</t>
  </si>
  <si>
    <t>404
10/6/2016</t>
  </si>
  <si>
    <t>167
20/9/2016</t>
  </si>
  <si>
    <t>171
20/9/2016</t>
  </si>
  <si>
    <t>Trần Văn Khởi</t>
  </si>
  <si>
    <t>07/DSST
6/4/2016</t>
  </si>
  <si>
    <t>173
21/9/2016</t>
  </si>
  <si>
    <t>Nguyễn Khắc Quân</t>
  </si>
  <si>
    <t>271/HSST
21/6/2016</t>
  </si>
  <si>
    <t>174
21/9/2016</t>
  </si>
  <si>
    <t>175
21/9/2016</t>
  </si>
  <si>
    <t>460 Trần Hưng Đạo, P. Quang Trung, NĐ</t>
  </si>
  <si>
    <t>222/HSST
05/5/2016</t>
  </si>
  <si>
    <t>449
17/6/2016</t>
  </si>
  <si>
    <t>176
21/9/2016</t>
  </si>
  <si>
    <t>19/HSST
21/11/2006</t>
  </si>
  <si>
    <t>Vũ Đình Minh</t>
  </si>
  <si>
    <t>KTT 8A4 tầng 1 Phan Bội Châu, P. Trần Đăng Ninh, NĐ</t>
  </si>
  <si>
    <t>01/TĐ
03/10/2007</t>
  </si>
  <si>
    <t>178
22/9/2016</t>
  </si>
  <si>
    <t>Phường Quang Trung, NĐ
Quận Bình Tân, tp. Hồ Chí Minh
P. Vị Xuyên, NĐ
Quận Bình Tân, TP. Hồ Chí Minh</t>
  </si>
  <si>
    <t>47/HSST
12/3/2015</t>
  </si>
  <si>
    <t>01/TĐ
08/10/2015</t>
  </si>
  <si>
    <t>182
22/9/2016</t>
  </si>
  <si>
    <t>Phạm Thanh Thủy</t>
  </si>
  <si>
    <t>Trần Chí Tuyến</t>
  </si>
  <si>
    <t>138/HSST
28/9/2015</t>
  </si>
  <si>
    <t>85
20/11/2015</t>
  </si>
  <si>
    <t>186
23/9/2016</t>
  </si>
  <si>
    <t>Vũ Như Phiếu</t>
  </si>
  <si>
    <t>Xóm Tiền Phong, thôn Vạn Điệp, Nam Phong, NĐ</t>
  </si>
  <si>
    <t>182/HSST
17/11/2015</t>
  </si>
  <si>
    <t>153
15/01/2016</t>
  </si>
  <si>
    <t>187
23/9/2016</t>
  </si>
  <si>
    <t>Thôn Địch Lễ A, xã Nam Vân, NĐ</t>
  </si>
  <si>
    <t>29/HSST
17/7/2015</t>
  </si>
  <si>
    <t>16
8/10/2015</t>
  </si>
  <si>
    <t>188
23/9/2016</t>
  </si>
  <si>
    <t>Đỗ Hữu Thành</t>
  </si>
  <si>
    <t>Thôn Vạn Điệp, xã Nam Phong, NĐ</t>
  </si>
  <si>
    <t>364/HNST
23/12/2011</t>
  </si>
  <si>
    <t>229
13/3/2012</t>
  </si>
  <si>
    <t>189
23/9/2016</t>
  </si>
  <si>
    <t>Nguyễn Bá Lý</t>
  </si>
  <si>
    <t>192
23/9/2016</t>
  </si>
  <si>
    <t>183/HNST
28/8/2009</t>
  </si>
  <si>
    <t>195
26/9/2016</t>
  </si>
  <si>
    <t>Đào Quang Hạnh</t>
  </si>
  <si>
    <t>70/HSST
30/6/2015</t>
  </si>
  <si>
    <t>148/HSPT
23/12/1992</t>
  </si>
  <si>
    <t>202
27/9/2016</t>
  </si>
  <si>
    <t>Hoàng Thị Đấu</t>
  </si>
  <si>
    <t>203
27/9/2016</t>
  </si>
  <si>
    <t>Án phí 200, Phạt 12 000</t>
  </si>
  <si>
    <t>Xuân Trung, Hải Hòa</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</si>
  <si>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</si>
  <si>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</si>
  <si>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</si>
  <si>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</si>
  <si>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</si>
  <si>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</si>
  <si>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Đinh Văn KHôi, Cường</t>
  </si>
  <si>
    <t xml:space="preserve"> Tổ dân phố số 3- TT Yên Định</t>
  </si>
  <si>
    <t>Hải Hòa</t>
  </si>
  <si>
    <t>26/26.3.2015 TA Quận 5, TPHCM</t>
  </si>
  <si>
    <t>190/15.4.2016</t>
  </si>
  <si>
    <t>Án phí 148.412</t>
  </si>
  <si>
    <t>33/15.4.2016</t>
  </si>
  <si>
    <t>Thanh toán 54.764.134</t>
  </si>
  <si>
    <t>311/1.8.2016</t>
  </si>
  <si>
    <t>33/25.3.2016</t>
  </si>
  <si>
    <t>07/KDTM/15,6,2015</t>
  </si>
  <si>
    <t>291/18,7,2016</t>
  </si>
  <si>
    <t>Án phi KDTM 4,104</t>
  </si>
  <si>
    <t>46/17,7,2016</t>
  </si>
  <si>
    <t>Thanh toán nợ 82,091</t>
  </si>
  <si>
    <t>32/29.7.2016</t>
  </si>
  <si>
    <t>33/29.7.2016</t>
  </si>
  <si>
    <t>43/20,9,2016</t>
  </si>
  <si>
    <t>42/20,9,2016</t>
  </si>
  <si>
    <t>TP: 15,000 - Truy thu: 5450</t>
  </si>
  <si>
    <t>70/HSST
09/8/2016</t>
  </si>
  <si>
    <t>01/QĐTHA
18/10/2016</t>
  </si>
  <si>
    <t>Án phí HSST : 200; Án phí DSST : 300   Sung quỹ NN: 600</t>
  </si>
  <si>
    <t>Cao Văn Huy</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</si>
  <si>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</si>
  <si>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</si>
  <si>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</si>
  <si>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</si>
  <si>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</si>
  <si>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</si>
  <si>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</si>
  <si>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</si>
  <si>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</si>
  <si>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</si>
  <si>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</si>
  <si>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</si>
  <si>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</si>
  <si>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</si>
  <si>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</si>
  <si>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</si>
  <si>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</si>
  <si>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</si>
  <si>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</si>
  <si>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</si>
  <si>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</si>
  <si>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</si>
  <si>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</si>
  <si>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</si>
  <si>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</si>
  <si>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</si>
  <si>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</si>
  <si>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</si>
  <si>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</si>
  <si>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</si>
  <si>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</si>
  <si>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</si>
  <si>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</si>
  <si>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</si>
  <si>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</si>
  <si>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</si>
  <si>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</si>
  <si>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</si>
  <si>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</si>
  <si>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</si>
  <si>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</si>
  <si>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</si>
  <si>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</si>
  <si>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</si>
  <si>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</si>
  <si>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</si>
  <si>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</si>
  <si>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</si>
  <si>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</si>
  <si>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</si>
  <si>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</si>
  <si>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</si>
  <si>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</si>
  <si>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</si>
  <si>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</si>
  <si>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</si>
  <si>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</si>
  <si>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</si>
  <si>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</si>
  <si>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</si>
  <si>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</si>
  <si>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</si>
  <si>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</si>
  <si>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</si>
  <si>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</si>
  <si>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</si>
  <si>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</si>
  <si>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</si>
  <si>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18
18/10/2011</t>
  </si>
  <si>
    <t>Thanh toán: 3.000</t>
  </si>
  <si>
    <t>57/QĐ
29/9/2016</t>
  </si>
  <si>
    <t>Phạm Văn Thanh</t>
  </si>
  <si>
    <t>Thôn Tân Liêu,
Nghĩa Sơn</t>
  </si>
  <si>
    <t>33/HSST
14/4/2016</t>
  </si>
  <si>
    <t>42
14/10/2016</t>
  </si>
  <si>
    <t>APHST: 200</t>
  </si>
  <si>
    <t>02/QĐ
07/11/2016</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</si>
  <si>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</si>
  <si>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</si>
  <si>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</si>
  <si>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</si>
  <si>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</si>
  <si>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</si>
  <si>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</si>
  <si>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</si>
  <si>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</si>
  <si>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</si>
  <si>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</si>
  <si>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</si>
  <si>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P: 4.500</t>
  </si>
  <si>
    <t>AP: 8.775</t>
  </si>
  <si>
    <t xml:space="preserve">
TrT: 5.000</t>
  </si>
  <si>
    <t>APDS: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</si>
  <si>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</si>
  <si>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</si>
  <si>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</si>
  <si>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</si>
  <si>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</si>
  <si>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</si>
  <si>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</si>
  <si>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</si>
  <si>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</si>
  <si>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</si>
  <si>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</si>
  <si>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</si>
  <si>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</si>
  <si>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Khu 11, TT Rạng Đông</t>
  </si>
  <si>
    <t>01/DS-ST
01/2/2016
N.Hưng</t>
  </si>
  <si>
    <t>14
05/4/2016</t>
  </si>
  <si>
    <t>TT: 85.300</t>
  </si>
  <si>
    <t>53
12/9/2016</t>
  </si>
  <si>
    <t>Nguyễn Thị Lệ</t>
  </si>
  <si>
    <t>xã Nghĩa Phúc</t>
  </si>
  <si>
    <t>77/QĐST-HN
02/8/2016
N.Hưng</t>
  </si>
  <si>
    <t>02    03/10/2016</t>
  </si>
  <si>
    <t xml:space="preserve">
AP: 200</t>
  </si>
  <si>
    <t>01A 25/10/2016</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</si>
  <si>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</si>
  <si>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</si>
  <si>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</si>
  <si>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</si>
  <si>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</si>
  <si>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</si>
  <si>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</si>
  <si>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</si>
  <si>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</si>
  <si>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</si>
  <si>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</si>
  <si>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</si>
  <si>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</si>
  <si>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</si>
  <si>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</si>
  <si>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</si>
  <si>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</si>
  <si>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</si>
  <si>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</si>
  <si>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</si>
  <si>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</si>
  <si>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</si>
  <si>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</si>
  <si>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</si>
  <si>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</si>
  <si>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</si>
  <si>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</si>
  <si>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97
18/10/2016</t>
  </si>
  <si>
    <t>12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</si>
  <si>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</si>
  <si>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</si>
  <si>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</si>
  <si>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</si>
  <si>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</si>
  <si>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</si>
  <si>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</si>
  <si>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</si>
  <si>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</si>
  <si>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</si>
  <si>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</si>
  <si>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06.1.2017</t>
  </si>
  <si>
    <t>26.10.2016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</si>
  <si>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</si>
  <si>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</si>
  <si>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</si>
  <si>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</si>
  <si>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</si>
  <si>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</si>
  <si>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</si>
  <si>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</si>
  <si>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</si>
  <si>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</si>
  <si>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</si>
  <si>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</si>
  <si>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Phạm Văn Trường</t>
  </si>
  <si>
    <t xml:space="preserve">Tiên Hương, Kim Thái,Vụ Bản, Nam Định </t>
  </si>
  <si>
    <t>66/HSST
25/4/2016
TA.Hải Dương</t>
  </si>
  <si>
    <t>234
20/9/2016</t>
  </si>
  <si>
    <t>Ân phí: HSST + Phạt: 7.400</t>
  </si>
  <si>
    <t>01
11/10/2016</t>
  </si>
  <si>
    <t>Trần Văn Thiện</t>
  </si>
  <si>
    <t xml:space="preserve">Tân Phương, Kim Thái,Vụ Bản, Nam Định </t>
  </si>
  <si>
    <t>118/HSST
30/12/2016
TA.Vụ Bản</t>
  </si>
  <si>
    <t>69
23/11/2016</t>
  </si>
  <si>
    <t>02
14/12/2016</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</si>
  <si>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</si>
  <si>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</si>
  <si>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</si>
  <si>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</si>
  <si>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</si>
  <si>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</si>
  <si>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</si>
  <si>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</si>
  <si>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</si>
  <si>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</si>
  <si>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</si>
  <si>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</si>
  <si>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</si>
  <si>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</si>
  <si>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</si>
  <si>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17/25,2,2014 TA huyện Hoài Đức</t>
  </si>
  <si>
    <t>140/26,3,2009 TAND Tối Cao</t>
  </si>
  <si>
    <t>xóm 9, xã Hải Thanh</t>
  </si>
  <si>
    <t>119/26,11,2010</t>
  </si>
  <si>
    <t>26/10,01,2012</t>
  </si>
  <si>
    <t>phạt 5.000.000</t>
  </si>
  <si>
    <t>06/17,8,2015</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</si>
  <si>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</si>
  <si>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</si>
  <si>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</si>
  <si>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</si>
  <si>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</si>
  <si>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</si>
  <si>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</si>
  <si>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</si>
  <si>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</si>
  <si>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</si>
  <si>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</si>
  <si>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Phạt 3000</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</si>
  <si>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</si>
  <si>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</si>
  <si>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</si>
  <si>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</si>
  <si>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</si>
  <si>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</si>
  <si>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</si>
  <si>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</si>
  <si>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</si>
  <si>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</si>
  <si>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</si>
  <si>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</si>
  <si>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</si>
  <si>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</si>
  <si>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</si>
  <si>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</si>
  <si>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</si>
  <si>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</si>
  <si>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</si>
  <si>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</si>
  <si>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</si>
  <si>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</si>
  <si>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</si>
  <si>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</si>
  <si>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</si>
  <si>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</si>
  <si>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</si>
  <si>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</si>
  <si>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</si>
  <si>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</si>
  <si>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</si>
  <si>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</si>
  <si>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Số 06/HSST 
 28/01/2013</t>
  </si>
  <si>
    <t>Số 61/QĐ 25/3/2015</t>
  </si>
  <si>
    <t>07/QD 17/3/2000</t>
  </si>
  <si>
    <t>122/QĐ 
14/7/2014</t>
  </si>
  <si>
    <t>06/QĐ 
11/5/2001</t>
  </si>
  <si>
    <t>Số 522/HSPT
  28/10/2014</t>
  </si>
  <si>
    <t>Số 39/QĐ 
 05/01/2015</t>
  </si>
  <si>
    <t>Số 157/HSPT
06/8/2014</t>
  </si>
  <si>
    <t>Số 25/QĐ 07/11/2014</t>
  </si>
  <si>
    <t>Số 78/HSST 
 25/3/2014</t>
  </si>
  <si>
    <t>Số 111/QĐ 19/6/2014</t>
  </si>
  <si>
    <t>613/HSPT/
 08/8/2014</t>
  </si>
  <si>
    <t>Số 01/QD  21/10/2015</t>
  </si>
  <si>
    <t>24/QĐ  13/12/2016</t>
  </si>
  <si>
    <t>455/2016/HSST  13/12/2016</t>
  </si>
  <si>
    <t>57/QĐ   23/2/2017</t>
  </si>
  <si>
    <t>03/QĐ       27/2/2017</t>
  </si>
  <si>
    <t>Nguyễn Thị Luyến</t>
  </si>
  <si>
    <t>Phạm Văn Chinh</t>
  </si>
  <si>
    <t>Hồng Phong, Nam Hồng</t>
  </si>
  <si>
    <t>60/QĐ
30/9/2016</t>
  </si>
  <si>
    <t>AP: 6.831</t>
  </si>
  <si>
    <t>09/QĐ
22/02/2017</t>
  </si>
  <si>
    <t>Tống Thành Tài</t>
  </si>
  <si>
    <t>Đội 1
Nghĩa Bình</t>
  </si>
  <si>
    <t>85/QĐST- HNGĐ
17/9/2014</t>
  </si>
  <si>
    <t>10
23/12/2016</t>
  </si>
  <si>
    <t>CDNC: 400/tháng</t>
  </si>
  <si>
    <t>10/QĐ
22/02/2017</t>
  </si>
  <si>
    <t>Đội 12
Nghĩa Hải</t>
  </si>
  <si>
    <t>37
05/10/2016</t>
  </si>
  <si>
    <t>APHSST: 200</t>
  </si>
  <si>
    <t>13/QĐ
07/3/2017</t>
  </si>
  <si>
    <t>982/HSPT
28/9/2016
TA TP Hà Nội</t>
  </si>
  <si>
    <t>Phạm Văn Quý</t>
  </si>
  <si>
    <t>Thôn Thượng Kỳ
xã Nghĩa Thịnh</t>
  </si>
  <si>
    <t>171/HSST
19/5/2016
TA TP Hà Nội</t>
  </si>
  <si>
    <t>89
8/12/2016</t>
  </si>
  <si>
    <t>Truy nộp: 7.000</t>
  </si>
  <si>
    <t>07
11/01/2017</t>
  </si>
  <si>
    <t>Thôn 12, N. Thành</t>
  </si>
  <si>
    <t>13
16/2/2017</t>
  </si>
  <si>
    <t>BT: 25.000</t>
  </si>
  <si>
    <t>11
6/3/2017</t>
  </si>
  <si>
    <t>24.2.2017</t>
  </si>
  <si>
    <t>17.2.2017</t>
  </si>
  <si>
    <t>19.1.2017</t>
  </si>
  <si>
    <t>17.3.2017</t>
  </si>
  <si>
    <t>15.3.2017</t>
  </si>
  <si>
    <t>21.3.2017</t>
  </si>
  <si>
    <t>04.4.2047</t>
  </si>
  <si>
    <t>04.4.2017</t>
  </si>
  <si>
    <t>15.7.2017</t>
  </si>
  <si>
    <t>14.12.2016</t>
  </si>
  <si>
    <t>07.4.2017</t>
  </si>
  <si>
    <t>02.3.2107</t>
  </si>
  <si>
    <t>02.3.2017</t>
  </si>
  <si>
    <t>10.3.2017</t>
  </si>
  <si>
    <t>05.2.2017</t>
  </si>
  <si>
    <t>02.12.2016</t>
  </si>
  <si>
    <t>Xã Trung Đông</t>
  </si>
  <si>
    <t>06.3.2017</t>
  </si>
  <si>
    <t>xã Trực Cường</t>
  </si>
  <si>
    <t>28   29/8/2016</t>
  </si>
  <si>
    <t>70     10/11/2016</t>
  </si>
  <si>
    <t>APHSST: 200.000   AP DSST: 28.400.000</t>
  </si>
  <si>
    <t>01   23/11/2016</t>
  </si>
  <si>
    <t>Bùi Mạnh Thuân</t>
  </si>
  <si>
    <t>xã Trực Đại</t>
  </si>
  <si>
    <t>58   28/11/2016</t>
  </si>
  <si>
    <t>117   16/1/2017</t>
  </si>
  <si>
    <t>APDS 12.500.000</t>
  </si>
  <si>
    <t>03    14/2/2017</t>
  </si>
  <si>
    <t>Lê Quang Khải</t>
  </si>
  <si>
    <t>292     26/10.2016</t>
  </si>
  <si>
    <t>130   18.1.2017</t>
  </si>
  <si>
    <t>TP: 10.000.000</t>
  </si>
  <si>
    <t>23.2.2017</t>
  </si>
  <si>
    <t>04    24.2.2017</t>
  </si>
  <si>
    <t>Hà Thị Sáu</t>
  </si>
  <si>
    <t>xã Trực Khang</t>
  </si>
  <si>
    <t>325    31/8/2015</t>
  </si>
  <si>
    <t>02      25/11/2016</t>
  </si>
  <si>
    <t>AP DS: 3.013.656</t>
  </si>
  <si>
    <t>21/11/2016</t>
  </si>
  <si>
    <t>02                   25/11/2016</t>
  </si>
  <si>
    <t>Hoàn trả PVcombank
5.959.802.803đ</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</si>
  <si>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</si>
  <si>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</si>
  <si>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</si>
  <si>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</si>
  <si>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</si>
  <si>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</si>
  <si>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</si>
  <si>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</si>
  <si>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</si>
  <si>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16/01/2017</t>
  </si>
  <si>
    <t xml:space="preserve">AP DSST 2.442.000đ; </t>
  </si>
  <si>
    <t>Lê Xuân Lãm</t>
  </si>
  <si>
    <t>xã Xuân Đài</t>
  </si>
  <si>
    <t>400/2010/HSPT-QĐ ngày 25/3/2010 của TAND TP Hà Nội</t>
  </si>
  <si>
    <t>12/QĐ-THA 12/11/2010</t>
  </si>
  <si>
    <t>tiền phạt: 9.100.000</t>
  </si>
  <si>
    <t>45/QĐ-THA 10/8/2016</t>
  </si>
  <si>
    <t xml:space="preserve">AP HSST 200.000đ, </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</si>
  <si>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</si>
  <si>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</si>
  <si>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</si>
  <si>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</si>
  <si>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</si>
  <si>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</si>
  <si>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</si>
  <si>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</si>
  <si>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</si>
  <si>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</si>
  <si>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Trả bà Kim, ông Phương 05 chỉ vàng, 2.500.000đ </t>
  </si>
  <si>
    <t xml:space="preserve">08/QĐ-THA 13/01/2017 </t>
  </si>
  <si>
    <t>66/QĐ-THA
20/7/2015</t>
  </si>
  <si>
    <t>12/QĐ-THA
20/01/2017</t>
  </si>
  <si>
    <t>90/QĐ-THA
22/7/2015</t>
  </si>
  <si>
    <t xml:space="preserve">TP: 5.000.000
</t>
  </si>
  <si>
    <t xml:space="preserve">
TP: 5.000.000
Truy thu: 300.000</t>
  </si>
  <si>
    <t>Trần Trung Hà</t>
  </si>
  <si>
    <t>xã Xuân Tân</t>
  </si>
  <si>
    <t>11/2016/HSST ngày 30/3/2016 của TAND tỉnh Tuyên Quang</t>
  </si>
  <si>
    <t>99/THA 22/6/2016</t>
  </si>
  <si>
    <t>Truy thu: 66.800.000</t>
  </si>
  <si>
    <t>44/QĐ-THA 01/8/2016</t>
  </si>
  <si>
    <t>Xóm 8, xã Xuân Phong</t>
  </si>
  <si>
    <t>15/THA 14/10/2015</t>
  </si>
  <si>
    <t>trả nợ 25,93 chỉ vàng 9999 = 77.790.000đ</t>
  </si>
  <si>
    <t>21/2016/HSST ngày 28/7/2016 của TAND tỉnh Tuyên Quang</t>
  </si>
  <si>
    <t>05/QĐ-THA 10/10/2016</t>
  </si>
  <si>
    <t>Truy thu: 28.000.000</t>
  </si>
  <si>
    <t>01/QĐ-THA 28/10/2016</t>
  </si>
  <si>
    <t>Trần Quang Ánh</t>
  </si>
  <si>
    <t>X4, Xuân Hòa</t>
  </si>
  <si>
    <t>45/2016/HSST ngày 25/8/2016 của TAND huyện Xuân Trường</t>
  </si>
  <si>
    <t>10/QĐ-THA 18/10/2016</t>
  </si>
  <si>
    <t>Tiền phạt: 8.000.000</t>
  </si>
  <si>
    <t>05/QĐ-THA 01/12/2016</t>
  </si>
  <si>
    <t>08/HSST_27/1/2016</t>
  </si>
  <si>
    <t>252_05/5/2016</t>
  </si>
  <si>
    <t>15_14/3/2017</t>
  </si>
  <si>
    <t>16.12.2016</t>
  </si>
  <si>
    <t>05
08/11/2016</t>
  </si>
  <si>
    <t>23
30/12/2016</t>
  </si>
  <si>
    <t>Lê Ngọc Linh</t>
  </si>
  <si>
    <t>253
20.02.2017</t>
  </si>
  <si>
    <t>Vũ Mai Khanh</t>
  </si>
  <si>
    <t>24.3.2017</t>
  </si>
  <si>
    <t>Đinh Thanh Thuận</t>
  </si>
  <si>
    <t>Vũ Văn Đình</t>
  </si>
  <si>
    <t>Đinh Văn Lượng</t>
  </si>
  <si>
    <t>Lâm Đình Vượng</t>
  </si>
  <si>
    <t>Vũ Văn Lực</t>
  </si>
  <si>
    <t>Trịnh Văn Duẩn</t>
  </si>
  <si>
    <t>Bùi Văn Thịnh</t>
  </si>
  <si>
    <t>Cao Văn Cự</t>
  </si>
  <si>
    <t>Vũ Văn Phưởng</t>
  </si>
  <si>
    <t xml:space="preserve">        Xóm 5 -   
   xã Hồng Thuận</t>
  </si>
  <si>
    <t>Phạt 10.000 
   Án phí HS 200</t>
  </si>
  <si>
    <t>Xóm 28 -
Xã Giao Thiện</t>
  </si>
  <si>
    <t>315/HSST
07/8/2014</t>
  </si>
  <si>
    <t>14/QĐTHA
9/12/2016</t>
  </si>
  <si>
    <t>15/QĐTHA
9/12/2016</t>
  </si>
  <si>
    <t>Xóm 9-
 Giao Thịnh</t>
  </si>
  <si>
    <t>283/HSST
24/10/2016</t>
  </si>
  <si>
    <t>29/QĐTHA
23/12/2016</t>
  </si>
  <si>
    <t>Án phí HSST 200
Án phí DSST 407</t>
  </si>
  <si>
    <t>06/QĐTHA
04/01/2017</t>
  </si>
  <si>
    <t>107/HSST 10/8/2013</t>
  </si>
  <si>
    <t>Xóm 8 -
 Hoành Sơn</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</si>
  <si>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</si>
  <si>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</si>
  <si>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</si>
  <si>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</si>
  <si>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</si>
  <si>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</si>
  <si>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</si>
  <si>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</si>
  <si>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</si>
  <si>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</si>
  <si>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</si>
  <si>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</si>
  <si>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6 -
 Bình Hòa</t>
  </si>
  <si>
    <t>Xóm 14 -
 Giao Lạc</t>
  </si>
  <si>
    <t>138/QĐTHA
22/2/2016</t>
  </si>
  <si>
    <t>Xóm Lâm Tiến, 
 xã Giao Phong</t>
  </si>
  <si>
    <t>01/QĐTHA
27/10/2016</t>
  </si>
  <si>
    <t>154/HSST
29/7/2016</t>
  </si>
  <si>
    <t>11/QĐTHA
09/12/2016</t>
  </si>
  <si>
    <t>Án phí HSST 200
Thu lời bất chính để sung công 3.948</t>
  </si>
  <si>
    <t>02/QĐTHA
22/12/2016</t>
  </si>
  <si>
    <t>Xóm 10- HTX Hùng Tiến - Giao Tiến</t>
  </si>
  <si>
    <t>23/HSST
10/8/2016</t>
  </si>
  <si>
    <t>59/QĐTHA
10/01/2017</t>
  </si>
  <si>
    <t>Phạt: 19.530</t>
  </si>
  <si>
    <t>10/QĐTHA
08/2/2017</t>
  </si>
  <si>
    <t>Xóm 8- HTX Hùng Tiến - Giao Tiến</t>
  </si>
  <si>
    <t>Án phí HSST 200</t>
  </si>
  <si>
    <t>136/HSST
22/12/2016</t>
  </si>
  <si>
    <t>03/QĐTHA
15/3/2017</t>
  </si>
  <si>
    <t>Lê Xuân Toán</t>
  </si>
  <si>
    <t>Bùi Văn Công
Phùng Văn Toản</t>
  </si>
  <si>
    <t>Phạm Thị Hải Hà</t>
  </si>
  <si>
    <t>Xóm 12 -
Hoành Sơn</t>
  </si>
  <si>
    <t>115/HSST
27/8/2010</t>
  </si>
  <si>
    <t>128/QĐTHA
08/4/2011</t>
  </si>
  <si>
    <t>Phạt 2.820 và lãi suất chậm thi hành án</t>
  </si>
  <si>
    <t>79/QĐTHA
30/7/2017</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</si>
  <si>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</si>
  <si>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</si>
  <si>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</si>
  <si>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</si>
  <si>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</si>
  <si>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</si>
  <si>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</si>
  <si>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</si>
  <si>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15/QĐTHA
28/3/2017</t>
  </si>
  <si>
    <t>Đội 4 -
Xã Giao Nhân</t>
  </si>
  <si>
    <t>87/HSST
15/11/2016</t>
  </si>
  <si>
    <t>90/QĐTHA
10/3/2017</t>
  </si>
  <si>
    <t>Phạt 19.700</t>
  </si>
  <si>
    <t xml:space="preserve">
17/QĐTHA
25/4/2017
</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</si>
  <si>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</si>
  <si>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</si>
  <si>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</si>
  <si>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</si>
  <si>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</si>
  <si>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</si>
  <si>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</si>
  <si>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</si>
  <si>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</si>
  <si>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</si>
  <si>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01/DSPT(7/1/2010</t>
  </si>
  <si>
    <t>Phạm Thị Hà</t>
  </si>
  <si>
    <t>Nguyễn Đức Hạnh</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</si>
  <si>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</si>
  <si>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</si>
  <si>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</si>
  <si>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</si>
  <si>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</si>
  <si>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</si>
  <si>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</si>
  <si>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</si>
  <si>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</si>
  <si>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</si>
  <si>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</si>
  <si>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</si>
  <si>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</si>
  <si>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</si>
  <si>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Hộ gia đình Đào Thị Loan</t>
  </si>
  <si>
    <t>Xã Liêm Hải</t>
  </si>
  <si>
    <t>28                         ( 27/4/2016)</t>
  </si>
  <si>
    <t>150                        ( 03/03/2017)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</si>
  <si>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</si>
  <si>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</si>
  <si>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</si>
  <si>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</si>
  <si>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</si>
  <si>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</si>
  <si>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</si>
  <si>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</si>
  <si>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Trần Thị Thu Huyền</t>
  </si>
  <si>
    <t>số 90, Tức Mạc, Lộc Vượng, tp Nam Định, Nam Định</t>
  </si>
  <si>
    <t>01/2014/HSST 24/06/2014</t>
  </si>
  <si>
    <t>40/QĐ-PTHA 13/8/2014</t>
  </si>
  <si>
    <t>AP : 122.153.000</t>
  </si>
  <si>
    <t>06/QĐ-PTHA 26/8/2015</t>
  </si>
  <si>
    <t>Thi hành án quân sự Quân khu 3</t>
  </si>
  <si>
    <t>79/HSST
16/9/2016</t>
  </si>
  <si>
    <t>95/QĐTHA
21/4/2017</t>
  </si>
  <si>
    <t>AP HSST 200
Phạt 3.000</t>
  </si>
  <si>
    <t>21/QĐTHA
16/5/2017</t>
  </si>
  <si>
    <t>Xóm 14-
Giao An</t>
  </si>
  <si>
    <t>684/HSST
27/11/2015</t>
  </si>
  <si>
    <t>112/QĐTHA
19/5/2017</t>
  </si>
  <si>
    <t>AP HSST 200
AP DSST 1.400</t>
  </si>
  <si>
    <t>23/QĐTHA
31/5/2017</t>
  </si>
  <si>
    <t>Xóm 5 - Quyết Tiến -Xã Giao Tiến</t>
  </si>
  <si>
    <t>128/HSST
25/11/2015</t>
  </si>
  <si>
    <t>97/QĐTHA
21/4/2017</t>
  </si>
  <si>
    <t>Án phí HSST 200
Truy nộp 2.600</t>
  </si>
  <si>
    <t>20/QĐTHA
15/5/2017</t>
  </si>
  <si>
    <t>41/HSST
16/8/2012</t>
  </si>
  <si>
    <t>06/QĐTHA 
12/5/2017</t>
  </si>
  <si>
    <t>Cao Văn Điệp phải trả cho Công ty TNHH một thành viên TM&amp;XDIDC số tiền 476.000</t>
  </si>
  <si>
    <t>22/QĐTHA
29/5/2017</t>
  </si>
  <si>
    <t>Dương Văn Bách</t>
  </si>
  <si>
    <t>Nguyễn Văn Chuyên</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</si>
  <si>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</si>
  <si>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</si>
  <si>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</si>
  <si>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</si>
  <si>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</si>
  <si>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</si>
  <si>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</si>
  <si>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</si>
  <si>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</si>
  <si>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</si>
  <si>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</si>
  <si>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</si>
  <si>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</si>
  <si>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</si>
  <si>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Đỗ Thị Thúy</t>
  </si>
  <si>
    <t>Thôn Dương A, xã Nam Thắng</t>
  </si>
  <si>
    <t>Đỗ Hữu Lộ</t>
  </si>
  <si>
    <t>Thôn Ngọc Thỏ, xã Tân Thịnh</t>
  </si>
  <si>
    <t>297(14/7/2015)</t>
  </si>
  <si>
    <t>187(11/6/2016)</t>
  </si>
  <si>
    <t>Nguyễn Thế Vĩnh</t>
  </si>
  <si>
    <t>AP: 13.510</t>
  </si>
  <si>
    <t>Trịnh Quang Bằng</t>
  </si>
  <si>
    <t>Vũ Văn Nam</t>
  </si>
  <si>
    <t>AP:50
P: 20,000</t>
  </si>
  <si>
    <t>AP: 1,238</t>
  </si>
  <si>
    <t>P: 40,000</t>
  </si>
  <si>
    <t>SC: 6,000</t>
  </si>
  <si>
    <t>AP: 2,937</t>
  </si>
  <si>
    <t>Đặng Văn Sơn</t>
  </si>
  <si>
    <t>Đội 10, xã N.Thành</t>
  </si>
  <si>
    <t>11/HSPT
31/3/2017
T.Yên Bái</t>
  </si>
  <si>
    <t>176
10/5/2017</t>
  </si>
  <si>
    <t>49/HNGĐ- ST
11/9/2007
TA N. Hưng</t>
  </si>
  <si>
    <t>Vũ Tuấn Hùng              Ngụy Đức Ân</t>
  </si>
  <si>
    <t>Ngô Bá Hoằng         Nguyễn Đại Nghĩa</t>
  </si>
  <si>
    <t>AP HSST: 200.000</t>
  </si>
  <si>
    <t>Lục Thị Hoa, Lê Văn Nam</t>
  </si>
  <si>
    <t>xã Trực Đạo</t>
  </si>
  <si>
    <t>05           12/04/2013</t>
  </si>
  <si>
    <t>128           14/05/2013</t>
  </si>
  <si>
    <t>AP DSST: 570.000</t>
  </si>
  <si>
    <t>10          08/05/2017</t>
  </si>
  <si>
    <t>Ngô Văn Hưng</t>
  </si>
  <si>
    <t>57             28.11.2016</t>
  </si>
  <si>
    <t>141             15.02.2017</t>
  </si>
  <si>
    <t>11          08/05/2017</t>
  </si>
  <si>
    <t>Nguyễn Thị Duyên</t>
  </si>
  <si>
    <t>xã Xuân Vinh</t>
  </si>
  <si>
    <t>60/2015/QĐST-HNGĐ ngày 17/4/2015 của TAND huyện Hải Hậu</t>
  </si>
  <si>
    <t>09/QĐ-THA 27/3/2017</t>
  </si>
  <si>
    <t>Tiền CDNCC: 34.800.000đ</t>
  </si>
  <si>
    <t xml:space="preserve">14/QĐ-THA 21/04/2017 </t>
  </si>
  <si>
    <t>18/5/2017</t>
  </si>
  <si>
    <t>Đoàn Văn Điệp</t>
  </si>
  <si>
    <t>Xóm Lý, Xuân Tân</t>
  </si>
  <si>
    <t>37/2016/HSST ngày 30/6/2016 của TAND huyện Xuân Trường</t>
  </si>
  <si>
    <t>84/QĐ-THA 03/4/2017</t>
  </si>
  <si>
    <t>Tiền phạt: 15.000.000</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</si>
  <si>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</si>
  <si>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</si>
  <si>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</si>
  <si>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</si>
  <si>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</si>
  <si>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</si>
  <si>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</si>
  <si>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</si>
  <si>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</si>
  <si>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</si>
  <si>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</si>
  <si>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</si>
  <si>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</si>
  <si>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TiÒn ph¹t 23.000</t>
  </si>
  <si>
    <t>55/24.8.2015;17/17,4,2017</t>
  </si>
  <si>
    <t>Mai Lê Tú</t>
  </si>
  <si>
    <t>TDP số 3, TT Yên định</t>
  </si>
  <si>
    <t>233/11,6,2010Toaf Hà Nội</t>
  </si>
  <si>
    <t>187/9,2,2017</t>
  </si>
  <si>
    <t>Phạt: 9,900</t>
  </si>
  <si>
    <t>22/5,5,2017</t>
  </si>
  <si>
    <t>Xóm 2, H Hà</t>
  </si>
  <si>
    <t>54/16,11,2016 TA H TRực Ninh</t>
  </si>
  <si>
    <t>185/8,2,2017</t>
  </si>
  <si>
    <t>Án phí: 4,833</t>
  </si>
  <si>
    <t>21/5,5,2017</t>
  </si>
  <si>
    <t>Tiền phạt 14.500</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</si>
  <si>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</si>
  <si>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</si>
  <si>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</si>
  <si>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</si>
  <si>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</si>
  <si>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</si>
  <si>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</si>
  <si>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</si>
  <si>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</si>
  <si>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</si>
  <si>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</si>
  <si>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</si>
  <si>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Nguyễn Văn Khải</t>
  </si>
  <si>
    <t>Trần Tài Tuệ</t>
  </si>
  <si>
    <t>Nguyễn Đông Hà</t>
  </si>
  <si>
    <t>Xóm 12- 
Xã Hồng Thuận</t>
  </si>
  <si>
    <t>13/HSST
25/4/2017</t>
  </si>
  <si>
    <t>114/QĐTHA
07/6/2017</t>
  </si>
  <si>
    <t>AP HSST 200
Truy nộp 1.150</t>
  </si>
  <si>
    <t>25/QĐTHA
21/6/2017</t>
  </si>
  <si>
    <t>Xóm 25 -
Xã Giao Thiện</t>
  </si>
  <si>
    <t>39/DSPT
17/11/2016</t>
  </si>
  <si>
    <t>17/QĐTHA
7/6/2017</t>
  </si>
  <si>
    <t>Án phí DSST 11.040</t>
  </si>
  <si>
    <t>27/QĐTHA
28/6/2017</t>
  </si>
  <si>
    <t>Xóm 6- HTX Quyết 
Thắng - Giao Tiến</t>
  </si>
  <si>
    <t>18/HSST
26/4/2017</t>
  </si>
  <si>
    <t>119/QĐTHA
07/6/2017</t>
  </si>
  <si>
    <t>72/14.9.23015</t>
  </si>
  <si>
    <t>Nguyễn Phương Lan, 
Thanh</t>
  </si>
  <si>
    <t>Công ty TNHH Phát tài</t>
  </si>
  <si>
    <t>30.6.2016</t>
  </si>
  <si>
    <t>Nguyễn Văn Đoán, Hiền</t>
  </si>
  <si>
    <t>Xóm Đức Thuận, 
xã Hải Xuân</t>
  </si>
  <si>
    <t xml:space="preserve"> Xóm Xuân Lập, 
xã Hải Xuân</t>
  </si>
  <si>
    <t>Án phí 9750</t>
  </si>
  <si>
    <t>28/24.8.2015</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</si>
  <si>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</si>
  <si>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</si>
  <si>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</si>
  <si>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</si>
  <si>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</si>
  <si>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</si>
  <si>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</si>
  <si>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</si>
  <si>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</si>
  <si>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</si>
  <si>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</si>
  <si>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</si>
  <si>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</si>
  <si>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</si>
  <si>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</si>
  <si>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</si>
  <si>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</si>
  <si>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</si>
  <si>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</si>
  <si>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</si>
  <si>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</si>
  <si>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</si>
  <si>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</si>
  <si>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</si>
  <si>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</si>
  <si>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</si>
  <si>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</si>
  <si>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</si>
  <si>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Ngô Ngọc Cương</t>
  </si>
  <si>
    <t>TDP 10,Thịnh Long</t>
  </si>
  <si>
    <t>106/HNGĐ
26/7/2016
TA Hải Hậu</t>
  </si>
  <si>
    <t>13/07.10.2016</t>
  </si>
  <si>
    <t>27/20.6.2017</t>
  </si>
  <si>
    <t>Phạm Công Biên</t>
  </si>
  <si>
    <t>TDP 8, Thịnh Long</t>
  </si>
  <si>
    <t>85/HSPT
21/10/2015
TA Nam Định</t>
  </si>
  <si>
    <t>67/03.11.2016</t>
  </si>
  <si>
    <t>Phạt: 3000</t>
  </si>
  <si>
    <t>28/20.6.2017</t>
  </si>
  <si>
    <t>Án phí, truy thu 423.935</t>
  </si>
  <si>
    <t>11/DSPT/27.3.2017</t>
  </si>
  <si>
    <t>353/29.5.2017</t>
  </si>
  <si>
    <t>Án phí 85770</t>
  </si>
  <si>
    <t>26/12.6.2017</t>
  </si>
  <si>
    <t>Vũ Văn Khanh</t>
  </si>
  <si>
    <t>71/HSST/13.12.2016</t>
  </si>
  <si>
    <t>170/19.1.2017</t>
  </si>
  <si>
    <t>Truy thu 4000</t>
  </si>
  <si>
    <t>25/07.6.2017</t>
  </si>
  <si>
    <t>Án phí 150, Phạt 20000</t>
  </si>
  <si>
    <t>9.3.2017</t>
  </si>
  <si>
    <t>33/HSST/14.3.2006; TAND Quận 10, TP HCM</t>
  </si>
  <si>
    <t>64/26/8/2015  31/29.7.2016</t>
  </si>
  <si>
    <t xml:space="preserve">33/24.8.2015    </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</si>
  <si>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</si>
  <si>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</si>
  <si>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</si>
  <si>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</si>
  <si>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</si>
  <si>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</si>
  <si>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</si>
  <si>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</si>
  <si>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</si>
  <si>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</si>
  <si>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</si>
  <si>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</si>
  <si>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07/QĐ-THADS
 27/7/2015</t>
  </si>
  <si>
    <t>06/QĐ-THADS
29/8/2016</t>
  </si>
  <si>
    <t>15/2/2017</t>
  </si>
  <si>
    <t>07/QĐ-THA DS
09/9/2016</t>
  </si>
  <si>
    <t>13/QĐ-THA DS
29/7/2015</t>
  </si>
  <si>
    <t>14/QĐ-THA DS
29/7/2015</t>
  </si>
  <si>
    <t>16/QĐ-THA DS
 29/7/2015</t>
  </si>
  <si>
    <t>17/QĐ-THA DS
29/7/2015</t>
  </si>
  <si>
    <t>18/QĐ-THA DS
29/7/2015</t>
  </si>
  <si>
    <t>23/6/2017</t>
  </si>
  <si>
    <t>19/QĐ-THA DS
 29/7/2015</t>
  </si>
  <si>
    <t>16/6/2017</t>
  </si>
  <si>
    <t>21/QĐ-THA DS
29/7/2015</t>
  </si>
  <si>
    <t>27/6/2017</t>
  </si>
  <si>
    <t>04/QĐ-THA DS
27/6/2016</t>
  </si>
  <si>
    <t>28/6/2017</t>
  </si>
  <si>
    <t>05/QĐ-THA DS
28/6/2016</t>
  </si>
  <si>
    <t>10/QĐ-THA DS
28/9/2016</t>
  </si>
  <si>
    <t>03/QĐ-THADS
 05/01/2015</t>
  </si>
  <si>
    <t>04/QĐ-THADS 
27/7/2015</t>
  </si>
  <si>
    <t>11/QĐ-THADS
 27/7/2015</t>
  </si>
  <si>
    <t>01/QD-THADS
08/11/2015</t>
  </si>
  <si>
    <t>24/2/2017</t>
  </si>
  <si>
    <t>Trần Văn Sơn</t>
  </si>
  <si>
    <t>AP: 21.452</t>
  </si>
  <si>
    <t>Trần Đức Chuyên và Công ty Hoàng Phương</t>
  </si>
  <si>
    <t>32       26.8.2015</t>
  </si>
  <si>
    <t>207          20.4.2017</t>
  </si>
  <si>
    <t>Trả nợ gốc + lãi : 24.802.827.000đ</t>
  </si>
  <si>
    <t>15       06.6.2017</t>
  </si>
  <si>
    <t>Phạm Tiến Dũng</t>
  </si>
  <si>
    <t>429/2016/HSPT 13/10/1998 TAND tp Hà Nội</t>
  </si>
  <si>
    <t>29/QĐ-THA 03/01/2017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</si>
  <si>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</si>
  <si>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</si>
  <si>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</si>
  <si>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</si>
  <si>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</si>
  <si>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</si>
  <si>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</si>
  <si>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</si>
  <si>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</si>
  <si>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</si>
  <si>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</si>
  <si>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</si>
  <si>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</si>
  <si>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</si>
  <si>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</si>
  <si>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</si>
  <si>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</si>
  <si>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</si>
  <si>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</si>
  <si>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</si>
  <si>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</si>
  <si>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</si>
  <si>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</si>
  <si>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</si>
  <si>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</si>
  <si>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</si>
  <si>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</si>
  <si>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</si>
  <si>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</si>
  <si>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Phạm Văn Trưởng</t>
  </si>
  <si>
    <t>X22, Thọ Nghiệp</t>
  </si>
  <si>
    <t>84/QĐ-THA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</si>
  <si>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</si>
  <si>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</si>
  <si>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</si>
  <si>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</si>
  <si>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</si>
  <si>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</si>
  <si>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</si>
  <si>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</si>
  <si>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</si>
  <si>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</si>
  <si>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</si>
  <si>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</si>
  <si>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</si>
  <si>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</si>
  <si>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</si>
  <si>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</si>
  <si>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</si>
  <si>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</si>
  <si>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</si>
  <si>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</si>
  <si>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</si>
  <si>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</si>
  <si>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</si>
  <si>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</si>
  <si>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</si>
  <si>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</si>
  <si>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</si>
  <si>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</si>
  <si>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</si>
  <si>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</si>
  <si>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</si>
  <si>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</si>
  <si>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</si>
  <si>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</si>
  <si>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</si>
  <si>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</si>
  <si>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</si>
  <si>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</si>
  <si>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</si>
  <si>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Xóm 2 Mỹ Trọng, Mỹ Xá,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</si>
  <si>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</si>
  <si>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</si>
  <si>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</si>
  <si>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</si>
  <si>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</si>
  <si>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</si>
  <si>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</si>
  <si>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</si>
  <si>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 xml:space="preserve">Phạm Ngọc Sơn
</t>
  </si>
  <si>
    <t>1H Cổng Hậu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</si>
  <si>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</si>
  <si>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</si>
  <si>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</si>
  <si>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</si>
  <si>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</si>
  <si>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</si>
  <si>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8/180 Nguyễn Văn Trỗi - P. Trần Quang Khải - NĐ</t>
  </si>
  <si>
    <t>7/26 Nguyễn Bính - P. Trần Quang Khải - NĐ</t>
  </si>
  <si>
    <t>Vũ Đình Mạnh</t>
  </si>
  <si>
    <t>23/2 Trần Bích San - P. Trần Quang Khải - NĐ</t>
  </si>
  <si>
    <t>355 Nguyễn Bính - P. Trần Quang Khải - NĐ</t>
  </si>
  <si>
    <t>Nguyễn Thị Hoa</t>
  </si>
  <si>
    <t>1/215 Vũ Hữu Lợi, P. Cửa Nam, Nam Định</t>
  </si>
  <si>
    <t>6/16 Thủy Cơ - P. Cửa Nam - Nam Định</t>
  </si>
  <si>
    <t>24/16 Thủy Cơ - Cửa Nam - Nam Định</t>
  </si>
  <si>
    <t>ngõ 60 Hàng Thao mới - Ngô Quyền - Nam Định</t>
  </si>
  <si>
    <t>49 Đinh Bộ Lĩnh - Ngô Quyền - Nam Định</t>
  </si>
  <si>
    <t>194 Hàng Thao - Ngô Quyền - Nam Định</t>
  </si>
  <si>
    <t>Nguyễn Mạnh Tường</t>
  </si>
  <si>
    <t>11/31 Tô Hiệu - Ngô Quyền - Nam Định</t>
  </si>
  <si>
    <t>9/49 Hưng Yên - Quang Trung - Nam Định</t>
  </si>
  <si>
    <t>Vũ Thành Trung</t>
  </si>
  <si>
    <t>17/56 Máy Tơ - Ngô Quyền - Nam Định</t>
  </si>
  <si>
    <t>86 Máy Tơ - Ngô Quyền - Nam Định</t>
  </si>
  <si>
    <t>79 Bến Thóc - Ngô Quyền - Nam Định</t>
  </si>
  <si>
    <t>Trần Thị Nguyệt Nga</t>
  </si>
  <si>
    <t>69 Bến Thóc - Ngô Quyền - Nam Định</t>
  </si>
  <si>
    <t>6/109 Bến Thóc  - Ngô Quyền - Nam Định</t>
  </si>
  <si>
    <t>53 Bến Thóc - Ngô Quyền - Nam Định</t>
  </si>
  <si>
    <t>31 Tô Hiệu - Ngô Quyền - NĐ</t>
  </si>
  <si>
    <t>3/6 Đông Khê - Ngô Quyền - NĐ</t>
  </si>
  <si>
    <t>Phạm Văn Thắng</t>
  </si>
  <si>
    <t>13A Phúc Châu - Ngô Quyền - Nam Định</t>
  </si>
  <si>
    <t>Bùi Thị Thủy</t>
  </si>
  <si>
    <t>28 Đông Kinh Nghĩa Thục - Ngô Quyền - NĐ</t>
  </si>
  <si>
    <t>Hoàng Văn Hải
Nguyễn Thị Hồng Gấm</t>
  </si>
  <si>
    <t>53 Máy Tơ - Ngô Quyền - Nđ</t>
  </si>
  <si>
    <t>Đặng Thị Thúy Hạnh</t>
  </si>
  <si>
    <t>9/23 tổ 15 khu Thủy Cơ - Cửa Nam - Nam Định</t>
  </si>
  <si>
    <t>1/93/181 Phù Long- TTX</t>
  </si>
  <si>
    <t>10/167 đường 19/5 TTX</t>
  </si>
  <si>
    <t>12/83 cù chính lan- TTX</t>
  </si>
  <si>
    <t>19/5 TTX- NĐ</t>
  </si>
  <si>
    <t>tổ 29 thành nam- TTX</t>
  </si>
  <si>
    <t>106 đường 19/5- TTX</t>
  </si>
  <si>
    <t>Nguyễn Thị Thủy</t>
  </si>
  <si>
    <t>26/83 Cù Chính Lan- TTX</t>
  </si>
  <si>
    <t>166 đường Thái Binh- TTX</t>
  </si>
  <si>
    <t>90 đường Thái Bình - TTX</t>
  </si>
  <si>
    <t>Vũ Sơn Lâm</t>
  </si>
  <si>
    <t>7/156 cù chính lan- TTX</t>
  </si>
  <si>
    <t>Nguyên Phi Hùng</t>
  </si>
  <si>
    <t>1/186 đường Thái Bình- TTX</t>
  </si>
  <si>
    <t>Tống Xuân Thắng</t>
  </si>
  <si>
    <t>50/16 Trần Nhật Duật-TTX</t>
  </si>
  <si>
    <t>16/122 đường Thái Bình-TTX</t>
  </si>
  <si>
    <t>60 Trần Nhật Duật-TTX</t>
  </si>
  <si>
    <t xml:space="preserve">Nguyên Thế Hùng </t>
  </si>
  <si>
    <t>18/147 Đồng Tháp 10-TTX</t>
  </si>
  <si>
    <t>2/306 hàn thuyên- TTX</t>
  </si>
  <si>
    <t>12/208 đường Thái Bình-TTX</t>
  </si>
  <si>
    <t>13/109 đồng tháp 10- TTX</t>
  </si>
  <si>
    <t>276 đường Thái Binhf- TTX</t>
  </si>
  <si>
    <t>34/8 Trần Nhật Duật- TTX</t>
  </si>
  <si>
    <t>Uông sỹ Phong</t>
  </si>
  <si>
    <t>28/1/122 đường Thái bình- TTX</t>
  </si>
  <si>
    <t>Phạn Anh Dũng</t>
  </si>
  <si>
    <t>16/8/282 đường thái bình</t>
  </si>
  <si>
    <t>19/76 trần Nhật duật- TTX</t>
  </si>
  <si>
    <t>10/63 Phù Long A- TTX</t>
  </si>
  <si>
    <t xml:space="preserve"> Lê Thị Ngân</t>
  </si>
  <si>
    <t>D5 P3- KTT Văn Miếu</t>
  </si>
  <si>
    <t>B6P2- KTT Máy tơ- Văn Miếu</t>
  </si>
  <si>
    <t>I13F12- KTT Văn Miếu</t>
  </si>
  <si>
    <t>307 Văn Miếu- NĐ</t>
  </si>
  <si>
    <t>B9P1- KTT ngân hàng</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</si>
  <si>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</si>
  <si>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</si>
  <si>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</si>
  <si>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</si>
  <si>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</si>
  <si>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</si>
  <si>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</si>
  <si>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</si>
  <si>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</si>
  <si>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</si>
  <si>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</si>
  <si>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89 quang trung- Tp. NĐ</t>
  </si>
  <si>
    <t>Nguyễn Thị Hạnh</t>
  </si>
  <si>
    <t>A4P4 tập thể Ngân hàng, p Văn Miếu, TP Nam Định</t>
  </si>
  <si>
    <t xml:space="preserve">Cao Thị Lan
</t>
  </si>
  <si>
    <t>4/112 Lê Hồng Phong,  Phan Đình Phùng, TP Nam Định</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</si>
  <si>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</si>
  <si>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</si>
  <si>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</si>
  <si>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</si>
  <si>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</si>
  <si>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 xml:space="preserve">Phạm Hồng Sơn
</t>
  </si>
  <si>
    <t>6/43/213 Mạc Thị Bưởi- P Quang Trung- TP Nam Định</t>
  </si>
  <si>
    <t>Lã Mạnh Tùng</t>
  </si>
  <si>
    <t>7/179 Hàn
Thuyên, P. Vị
Hoàng, NĐ</t>
  </si>
  <si>
    <t>Vũ Đức Nam</t>
  </si>
  <si>
    <t>30/189 Lê Hồng
Phong, P. Vị
Hoàng, NĐ</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</si>
  <si>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</si>
  <si>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</si>
  <si>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</si>
  <si>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</si>
  <si>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</si>
  <si>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</si>
  <si>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</si>
  <si>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</si>
  <si>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</si>
  <si>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</si>
  <si>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</si>
  <si>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</si>
  <si>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</si>
  <si>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</si>
  <si>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</si>
  <si>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Quách Gia Tuấn</t>
  </si>
  <si>
    <t>25 tập thể vệ sinh phòng dịch đông y - P. Lộc Hạ - TPNĐ</t>
  </si>
  <si>
    <t>11B Đông An</t>
  </si>
  <si>
    <t>10A Phan Đình Giót</t>
  </si>
  <si>
    <t>14 Tổ 6 Đông An</t>
  </si>
  <si>
    <t>18B/2 Đông An</t>
  </si>
  <si>
    <t>39 Phan Đình Giót</t>
  </si>
  <si>
    <t>40/50 đường Ninh Bình</t>
  </si>
  <si>
    <t>15A 3 Tầng số 11 Trần Huy Liệu</t>
  </si>
  <si>
    <t>7/13 Tổ 27 Đông An</t>
  </si>
  <si>
    <t>Trần Công Thiện</t>
  </si>
  <si>
    <t>22/155 Trần Nhân Tông -
Đông An</t>
  </si>
  <si>
    <t>Trần Thi Thanh Ngân</t>
  </si>
  <si>
    <t>1/61 Phan Đình Giót</t>
  </si>
  <si>
    <t xml:space="preserve">Trương Thành Nam </t>
  </si>
  <si>
    <t>20A/13 Tổ 27 Đông An</t>
  </si>
  <si>
    <t>Nguyễn Việt Dũng 
(Văn Dũng)</t>
  </si>
  <si>
    <t>Nguyễn Việt Dũng 
(Văn Dũng)
3A Tổ 15 (38/29) Đông An</t>
  </si>
  <si>
    <t>50B (18/19) Trần Huy Liệu</t>
  </si>
  <si>
    <t>Nguyễn Viết Chung</t>
  </si>
  <si>
    <t xml:space="preserve">3A Tổ 15 Đông An </t>
  </si>
  <si>
    <t>Số 12 Đinh Bộ Lĩnh</t>
  </si>
  <si>
    <t>6/113 Trần Quang khải</t>
  </si>
  <si>
    <t>29 Nguyễn Trãi - PĐP
38/42 Đinh Bộ Lĩnh</t>
  </si>
  <si>
    <t>111B 3 Tầng số 9 Trần Huy Liệu</t>
  </si>
  <si>
    <t>58 Văn Cao
Xóm 4 Mỹ Trọng - Mỹ Xá</t>
  </si>
  <si>
    <t xml:space="preserve">40/30 Đông An I </t>
  </si>
  <si>
    <t>Trần Văn Hóa (Báu)</t>
  </si>
  <si>
    <t>02/42 Đinh Bộ Lĩnh</t>
  </si>
  <si>
    <t>23Q Đông An</t>
  </si>
  <si>
    <t xml:space="preserve">Trần Văn Nam </t>
  </si>
  <si>
    <t xml:space="preserve">B13 P4 TT Văn Miếu </t>
  </si>
  <si>
    <t xml:space="preserve">Nguyễn Văn Hùng </t>
  </si>
  <si>
    <t xml:space="preserve">Xóm Trại </t>
  </si>
  <si>
    <t>10/55 Nguyễn Văn Trỗi - NT
KTT Bệnh xá Công An</t>
  </si>
  <si>
    <t xml:space="preserve">Trần Văn Trung </t>
  </si>
  <si>
    <t xml:space="preserve">1/61 Phan Đình Giót </t>
  </si>
  <si>
    <t xml:space="preserve">Nguyễn Xuân Minh </t>
  </si>
  <si>
    <t xml:space="preserve">Lộng Đồng </t>
  </si>
  <si>
    <t xml:space="preserve">32 Năng Tĩnh - P Năng Tĩnh </t>
  </si>
  <si>
    <t xml:space="preserve">Lê Văn Hùng </t>
  </si>
  <si>
    <t>Số nhà 5 tổ 13 - P Năng Tĩnh</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</si>
  <si>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</si>
  <si>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</si>
  <si>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</si>
  <si>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</si>
  <si>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</si>
  <si>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 xml:space="preserve">Thôn Lộng Đồng, xã Lộc An, TP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</si>
  <si>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</si>
  <si>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</si>
  <si>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</si>
  <si>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</si>
  <si>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</si>
  <si>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</si>
  <si>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</si>
  <si>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</si>
  <si>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</si>
  <si>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</si>
  <si>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</si>
  <si>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7/335 Nguyễn Văn Trỗi- P. Năng Tĩnh-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</si>
  <si>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</si>
  <si>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</si>
  <si>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</si>
  <si>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</si>
  <si>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</si>
  <si>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</si>
  <si>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 xml:space="preserve">Trần Huy Liệu </t>
  </si>
  <si>
    <t>Đội 4 Xóm Trung - Mai Xá - Mỹ Xá</t>
  </si>
  <si>
    <t>CT TNHH Trường Thịnh</t>
  </si>
  <si>
    <t>Công ty cổ phần xây lắp Dầu khí 2</t>
  </si>
  <si>
    <t>CT CP xây lắp dầu khí 2
1 Đông Tiến- Cụm CN An Xá- TP NĐ</t>
  </si>
  <si>
    <t xml:space="preserve">Công ty cổ phần Thúy Đạt </t>
  </si>
  <si>
    <t xml:space="preserve">23/14 Nguyễn Trãi, P. Vị Hoàng, TP NĐ (Trường)
Xóm Mỹ Tiến I, thôn Phù Long, xã Nam Phong (Thanh)
Tổ 1 Đò Quan, xã Nam Phong, TP NĐ (Thanh)
1/1 Đò Quan, P. Cửa Nam, TPNĐ (Thuỷ)
</t>
  </si>
  <si>
    <t>Số 6/37Phan Bội Châu, P. Trần Đăng Ninh, TP NĐ (Tuấn)
Số 6/37Phan Bội Châu, P. Trần Đăng Ninh, TP NĐ (Tú)</t>
  </si>
  <si>
    <t>tổ 11 phường Cửa Nam, NĐ</t>
  </si>
  <si>
    <t xml:space="preserve">3/114 Lương Thế Vinh, P. Trần Đăng Ninh, TP NĐ (Cư)
18H, P. Hạ Long, TP NĐ (Bắc)
Số 57 Phù Nghĩa, P. Hạ Long, TP NĐ (Long)
</t>
  </si>
  <si>
    <t>Thôn Vụ Bản, xã Lộc An, thành phố Nam Định</t>
  </si>
  <si>
    <t>Nguyễn Thị Hương và ĐB</t>
  </si>
  <si>
    <t>Ngô Quốc Hưng và ĐB</t>
  </si>
  <si>
    <t>Trần Huy Liệu, Nam Định</t>
  </si>
  <si>
    <t>Trần Văn Út và ĐB</t>
  </si>
  <si>
    <t>4/22/51 Phan Bội Châu, Nam Định</t>
  </si>
  <si>
    <t>5C Trần Đăng Ninh, Nam Định</t>
  </si>
  <si>
    <t>Bùi Khắc Tiệp
Đào Đăng Khoa</t>
  </si>
  <si>
    <t>Thửa 212, xóm 3, Tân An, Lộc Hòa, Nam Định</t>
  </si>
  <si>
    <t>131/HSST
16/3/2016</t>
  </si>
  <si>
    <t>132/HSST
22/3/2016</t>
  </si>
  <si>
    <t>364/HSST
12/8/2016</t>
  </si>
  <si>
    <t>238/HSST
9/11/2015</t>
  </si>
  <si>
    <t>11/HSPT
9/3/2017</t>
  </si>
  <si>
    <t>04/KDTM
1/9/2015</t>
  </si>
  <si>
    <t>165/HSST
29/3/2016</t>
  </si>
  <si>
    <t>453/HSPT
8/9/2014</t>
  </si>
  <si>
    <t>213/DSPT
18/12/2012</t>
  </si>
  <si>
    <t>993/HSPT
22/7/1995</t>
  </si>
  <si>
    <t>465/HSST
23/12/2016</t>
  </si>
  <si>
    <t>137 ngày 21/12/2005</t>
  </si>
  <si>
    <t>139 ngày 11/5/2011</t>
  </si>
  <si>
    <t>305 ngày 20/9/2007</t>
  </si>
  <si>
    <t>66 ngày 23/3/2010</t>
  </si>
  <si>
    <t>359 ngày 13/11/2014</t>
  </si>
  <si>
    <t>104 ngày 25/8/2015</t>
  </si>
  <si>
    <t>69 ngày 30/9/2015</t>
  </si>
  <si>
    <t>112 ngày 25/4/2012</t>
  </si>
  <si>
    <t>606 ngày 31/12/2004</t>
  </si>
  <si>
    <t>50 ngày 12/4/2000</t>
  </si>
  <si>
    <t>29 ngày 8/4/2013</t>
  </si>
  <si>
    <t>339 ngày 15/8/2013</t>
  </si>
  <si>
    <t>429 ngày 10/11/2016</t>
  </si>
  <si>
    <t>364 ngày 21/11/2014</t>
  </si>
  <si>
    <t>324 ngày 26/9/2012</t>
  </si>
  <si>
    <t>04 ngày 14/11/2007</t>
  </si>
  <si>
    <t>362 ngày 07/11/2007</t>
  </si>
  <si>
    <t>55 ngày 07/3/2017</t>
  </si>
  <si>
    <t>279/HSST
16.8.2013</t>
  </si>
  <si>
    <t>277/HSST
31.8.2012</t>
  </si>
  <si>
    <t>37/SST
29.7.2011</t>
  </si>
  <si>
    <t>06/HSST
12.1.2012</t>
  </si>
  <si>
    <t>35/THA
8.4.2015</t>
  </si>
  <si>
    <t>219/HSST
22.12.2015</t>
  </si>
  <si>
    <t>204
21.11.2014</t>
  </si>
  <si>
    <t>122
18.4.2008</t>
  </si>
  <si>
    <t>195
21.9.1999</t>
  </si>
  <si>
    <t>46
6.5.2015</t>
  </si>
  <si>
    <t>83
8.9.2008</t>
  </si>
  <si>
    <t>159/HSST
13.12.2016</t>
  </si>
  <si>
    <t>90
22.7.2015</t>
  </si>
  <si>
    <t>199/HSST
11/11.2016</t>
  </si>
  <si>
    <t>52
11.8.2008</t>
  </si>
  <si>
    <t>599/HSPT
22.3.2000</t>
  </si>
  <si>
    <t>252
10.9.2012</t>
  </si>
  <si>
    <t>410
25.9.2012</t>
  </si>
  <si>
    <t>181
8.4.2014</t>
  </si>
  <si>
    <t>264
14.9.2011</t>
  </si>
  <si>
    <t>14/HSST
5.6.2015</t>
  </si>
  <si>
    <t>05/HSST
29.1.2016</t>
  </si>
  <si>
    <t>48
4.11.2013</t>
  </si>
  <si>
    <t>497
7.8.2013</t>
  </si>
  <si>
    <t>06
17.1.2014</t>
  </si>
  <si>
    <t>29
15.2.2000</t>
  </si>
  <si>
    <t>377
23.8.2016</t>
  </si>
  <si>
    <t>312
24.1.2000</t>
  </si>
  <si>
    <t>195
22.9.2007</t>
  </si>
  <si>
    <t>103
6.6.2016</t>
  </si>
  <si>
    <t>152
15.9.2016</t>
  </si>
  <si>
    <t>563
7.12.1999</t>
  </si>
  <si>
    <t>106
18.4.2014</t>
  </si>
  <si>
    <t>212
12.10.1999</t>
  </si>
  <si>
    <t>04
12.1.2015</t>
  </si>
  <si>
    <t>14
24.1.2006</t>
  </si>
  <si>
    <t>27
19.2.2009</t>
  </si>
  <si>
    <t>224
23.12.2015</t>
  </si>
  <si>
    <t>326
16.11.2011</t>
  </si>
  <si>
    <t>384
31.8.2016</t>
  </si>
  <si>
    <t>1490/HSST
30/9/1999</t>
  </si>
  <si>
    <t>167/HSST
11/11/2014</t>
  </si>
  <si>
    <t>127/HSST
11/12/2013</t>
  </si>
  <si>
    <t>227/HSST
16/11/1998</t>
  </si>
  <si>
    <t>354/HSST
22/11/2011</t>
  </si>
  <si>
    <t>2236/HSST
8/12/2009</t>
  </si>
  <si>
    <t>721/HSST
10/12/2009</t>
  </si>
  <si>
    <t>1668/HSPT
22/11/07</t>
  </si>
  <si>
    <t>1036/HSST
13/4/2000</t>
  </si>
  <si>
    <t>219/HSST
15/10/1999</t>
  </si>
  <si>
    <t>1861/HSPT
26/9/1998</t>
  </si>
  <si>
    <t>223/HSST
13/11/1998</t>
  </si>
  <si>
    <t>1847/PT
24/11/2006</t>
  </si>
  <si>
    <t>581/HSST
20/11/2012</t>
  </si>
  <si>
    <t>604/HSPT
30/10/2012</t>
  </si>
  <si>
    <t>10/DS
27/8/2015
TP NĐ</t>
  </si>
  <si>
    <t>30/DSST
19.9.2012</t>
  </si>
  <si>
    <t>15/DS-ST
31/8/2016
TP Nam Định</t>
  </si>
  <si>
    <t>439/HNGĐ
23.9.2016
TP Nam ĐỊnh</t>
  </si>
  <si>
    <t>327/HSST
12.8.2014
Dĩ An- Bình Dương</t>
  </si>
  <si>
    <t>25/HSST
12/8/2015</t>
  </si>
  <si>
    <t>15/HSST
10/02/2015</t>
  </si>
  <si>
    <t>03/HSPT
14/01/2016</t>
  </si>
  <si>
    <t>07/KDTM
04/6/2015</t>
  </si>
  <si>
    <t>118/HSST
15/09/2015</t>
  </si>
  <si>
    <t>02/HSST
3/2/2015</t>
  </si>
  <si>
    <t>26/HSST
29/01/2016
TA TP Thanh Hoá</t>
  </si>
  <si>
    <t>428/HSST
09/11/2016
TA TPNĐ</t>
  </si>
  <si>
    <t>436/HSST
17/11/2016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</si>
  <si>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</si>
  <si>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</si>
  <si>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</si>
  <si>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</si>
  <si>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</si>
  <si>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</si>
  <si>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</si>
  <si>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</si>
  <si>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</si>
  <si>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</si>
  <si>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</si>
  <si>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</si>
  <si>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</si>
  <si>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</si>
  <si>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</si>
  <si>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56/HSST
27/9/2011
H Ý Yên</t>
  </si>
  <si>
    <t>31/HSST
25/5/2011
T Thanh Hóa</t>
  </si>
  <si>
    <t>214/HSST
06/8/2012
TP Nam Định</t>
  </si>
  <si>
    <t xml:space="preserve">67/HSPT
07/8/2012
T Nam Định </t>
  </si>
  <si>
    <t xml:space="preserve">30/HSST 
24/9/2012
H Vụ Bản </t>
  </si>
  <si>
    <t>29/HSST
14/9/2014
H Vụ Bản</t>
  </si>
  <si>
    <t xml:space="preserve">231/HSST
02/3/2012
TP Nam Định </t>
  </si>
  <si>
    <t xml:space="preserve">60/HSST
17/12/2012
TP Nam Định </t>
  </si>
  <si>
    <t xml:space="preserve">75/HSST
22/3/2013
TP Nam Định </t>
  </si>
  <si>
    <t xml:space="preserve">270/HSST
09/8/2013
TP Nam Định </t>
  </si>
  <si>
    <t xml:space="preserve">190/HSST
06/6/2013
TP Nam Định </t>
  </si>
  <si>
    <t xml:space="preserve">343/HSST
20/9/2013
TP Nam Định </t>
  </si>
  <si>
    <t xml:space="preserve">401/HSST
07/11/2013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</si>
  <si>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</si>
  <si>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</si>
  <si>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</si>
  <si>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</si>
  <si>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</si>
  <si>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160/HSST 
15/6/2015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</si>
  <si>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</si>
  <si>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</si>
  <si>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</si>
  <si>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</si>
  <si>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</si>
  <si>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</si>
  <si>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193/HSST
30.11.2015
TP.NĐ
</t>
  </si>
  <si>
    <t xml:space="preserve">199/HSST
29.9.2015
Nam Từ Liên- HN
</t>
  </si>
  <si>
    <t>110/HSST
29.9.2015
Thanh Trì- HN</t>
  </si>
  <si>
    <t>237/HSST
29.12.2015
TP NĐ</t>
  </si>
  <si>
    <t>14/HSST
19.01.2016
TP Nam Định</t>
  </si>
  <si>
    <t xml:space="preserve">264/HSST
16/6/2016
TP Nam Định </t>
  </si>
  <si>
    <t xml:space="preserve">422/HSST
29/9/2016 
TP Nam Định </t>
  </si>
  <si>
    <t>452/HSST
08/12/2016
TP Nam Định</t>
  </si>
  <si>
    <t xml:space="preserve">83/DS-HNGĐ
22/3/2013
TP Nam Định </t>
  </si>
  <si>
    <t xml:space="preserve">19/KDTM-ST
28/4/2014
TP Nam Định </t>
  </si>
  <si>
    <t xml:space="preserve">55/QĐST-KDTM
12/12/2014
TP Nam Định </t>
  </si>
  <si>
    <t>01/KDTM-ST 
06/02/2015
Nhơn Trạch - Đồng Nai</t>
  </si>
  <si>
    <t>10/DSST
27/8/2015
TP NĐ</t>
  </si>
  <si>
    <t>21/QĐST-DS
23/8/2012
TP Nam Định</t>
  </si>
  <si>
    <t>34/HSST
17/6/2016</t>
  </si>
  <si>
    <t>23/TCDSST
30.5.2012</t>
  </si>
  <si>
    <t>60/HSPT
07.7.2009</t>
  </si>
  <si>
    <t>249/HSPT
29.4.2011</t>
  </si>
  <si>
    <t>117/HSST
25.4.2011</t>
  </si>
  <si>
    <t>33/DS-PT
12.9.2013
TA tỉnh NĐ</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</si>
  <si>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</si>
  <si>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</si>
  <si>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</si>
  <si>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</si>
  <si>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</si>
  <si>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</si>
  <si>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</si>
  <si>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</si>
  <si>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</si>
  <si>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</si>
  <si>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</si>
  <si>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</si>
  <si>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</si>
  <si>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</si>
  <si>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</si>
  <si>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240
15/2/2017</t>
  </si>
  <si>
    <t>188
18/1/2007</t>
  </si>
  <si>
    <t>145/THA
14/12/
2010</t>
  </si>
  <si>
    <t>79/THA
20/11/2015</t>
  </si>
  <si>
    <t>459 ngày 20/6/2016</t>
  </si>
  <si>
    <t>389 ngày 5/7/2011</t>
  </si>
  <si>
    <t>143 ngày 9/1/2008</t>
  </si>
  <si>
    <t>291 ngày 7/5/2010</t>
  </si>
  <si>
    <t>154 ngày 18/12/2014</t>
  </si>
  <si>
    <t>39 ngày 16/10/2015</t>
  </si>
  <si>
    <t>473 ngày 5/7/2016</t>
  </si>
  <si>
    <t>48 ngày 8/10/2012</t>
  </si>
  <si>
    <t>134 ngày 13/12/2007</t>
  </si>
  <si>
    <t>218 ngày 8/8/2000</t>
  </si>
  <si>
    <t>375 ngày 18/6/2013</t>
  </si>
  <si>
    <t>138 ngày 6/11/2013</t>
  </si>
  <si>
    <t>177 ngày 20/12/2016</t>
  </si>
  <si>
    <t>186 ngày 22/1/2015</t>
  </si>
  <si>
    <t>148 ngày 19/11/2013</t>
  </si>
  <si>
    <t>234 ngày 17/1/2008</t>
  </si>
  <si>
    <t>185 ngày 09/1/2008</t>
  </si>
  <si>
    <t>297 ngày 21/4/2017</t>
  </si>
  <si>
    <t>90/THA
24.10.2013</t>
  </si>
  <si>
    <t>98/THA
6.11.2012</t>
  </si>
  <si>
    <t>55/THA
8.10.2012</t>
  </si>
  <si>
    <t>295
18.4.2012</t>
  </si>
  <si>
    <t>274
12.5.2015</t>
  </si>
  <si>
    <t>223
18.3.2016</t>
  </si>
  <si>
    <t>151
21.11.014</t>
  </si>
  <si>
    <t>346
12.3.2009</t>
  </si>
  <si>
    <t>500
6.8.2008</t>
  </si>
  <si>
    <t>480
8.9.2005</t>
  </si>
  <si>
    <t>278
11.6.2015</t>
  </si>
  <si>
    <t>474
25.5.2009</t>
  </si>
  <si>
    <t>256
3.3.2017</t>
  </si>
  <si>
    <t>48
16.10.2015</t>
  </si>
  <si>
    <t>175
20.12.2016</t>
  </si>
  <si>
    <t>79
3.11.2008</t>
  </si>
  <si>
    <t>08/THA
7.10.2005</t>
  </si>
  <si>
    <t>284
8.4.2013</t>
  </si>
  <si>
    <t>22
24.3.2014</t>
  </si>
  <si>
    <t>04
3.10.2014</t>
  </si>
  <si>
    <t>158
29.12.2011</t>
  </si>
  <si>
    <t>108
3.12.2015</t>
  </si>
  <si>
    <t>263
1.4.2016</t>
  </si>
  <si>
    <t>454
4.6.2014</t>
  </si>
  <si>
    <t>361
8.5.2014</t>
  </si>
  <si>
    <t>334
13.3.2014</t>
  </si>
  <si>
    <t>250
18.9.2000</t>
  </si>
  <si>
    <t>89
18.10.2016</t>
  </si>
  <si>
    <t>322
3.6.2011</t>
  </si>
  <si>
    <t>522
15.7.2016</t>
  </si>
  <si>
    <t>435
17.6.2016</t>
  </si>
  <si>
    <t>245
18.9.2000</t>
  </si>
  <si>
    <t>473
17.6.2014</t>
  </si>
  <si>
    <t>381
17.8.2005</t>
  </si>
  <si>
    <t>335
12.8.2015</t>
  </si>
  <si>
    <t>64
18.10.2012</t>
  </si>
  <si>
    <t>225
18.3.2016</t>
  </si>
  <si>
    <t>172
7.12.2012</t>
  </si>
  <si>
    <t>86
18.10.2016</t>
  </si>
  <si>
    <t>23
5.5.2016</t>
  </si>
  <si>
    <t>434/THA
23/5/2014</t>
  </si>
  <si>
    <t>03/THA
1/10/2013</t>
  </si>
  <si>
    <t>301/THA
6/5/2011</t>
  </si>
  <si>
    <t>780
11/12/2002</t>
  </si>
  <si>
    <t>304
17/10/2015</t>
  </si>
  <si>
    <t>372
18/6/2013</t>
  </si>
  <si>
    <t>90
23/10/2014</t>
  </si>
  <si>
    <t>17
18/10/2013</t>
  </si>
  <si>
    <t>28
16/10/2015</t>
  </si>
  <si>
    <t>27
16/10/2015</t>
  </si>
  <si>
    <t>35
17/12/2015</t>
  </si>
  <si>
    <t>15
07.12.2015</t>
  </si>
  <si>
    <t>04
14.10.2015</t>
  </si>
  <si>
    <t>19
04/11/2016</t>
  </si>
  <si>
    <t>146
16.12.2016</t>
  </si>
  <si>
    <t>02
04/10/2016</t>
  </si>
  <si>
    <t>07
12/5/2017</t>
  </si>
  <si>
    <t>343/THA
12/3/2009</t>
  </si>
  <si>
    <t>24/THA
8/10/2012</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</si>
  <si>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</si>
  <si>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</si>
  <si>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</si>
  <si>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</si>
  <si>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</si>
  <si>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</si>
  <si>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</si>
  <si>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</si>
  <si>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</si>
  <si>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</si>
  <si>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</si>
  <si>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</si>
  <si>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</si>
  <si>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</si>
  <si>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</si>
  <si>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</si>
  <si>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</si>
  <si>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</si>
  <si>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</si>
  <si>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</si>
  <si>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</si>
  <si>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</si>
  <si>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</si>
  <si>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</si>
  <si>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</si>
  <si>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149
09/12/2011</t>
  </si>
  <si>
    <t>218
13/3/2012</t>
  </si>
  <si>
    <t>108
06/11/2012</t>
  </si>
  <si>
    <t>96
06/11/2012</t>
  </si>
  <si>
    <t>169
7/12/2012</t>
  </si>
  <si>
    <t>170
07/12/2012</t>
  </si>
  <si>
    <t>261
04/3/2013</t>
  </si>
  <si>
    <t>271
04/3/2013</t>
  </si>
  <si>
    <t>405
08/7/2013</t>
  </si>
  <si>
    <t>119
24/10/2013</t>
  </si>
  <si>
    <t>153
19/11/2013</t>
  </si>
  <si>
    <t>199
17/12/2013</t>
  </si>
  <si>
    <t>202
17/12/2013</t>
  </si>
  <si>
    <t>339
04/4/2014</t>
  </si>
  <si>
    <t>492
17/6/2014</t>
  </si>
  <si>
    <t>617
15/9/2014</t>
  </si>
  <si>
    <t>46
23/10/2014</t>
  </si>
  <si>
    <t>269
12/5/2015</t>
  </si>
  <si>
    <t>302
17/7/2015</t>
  </si>
  <si>
    <t>334
12/8/2015</t>
  </si>
  <si>
    <t>344
01/9/2015</t>
  </si>
  <si>
    <t>124
14.12.2015</t>
  </si>
  <si>
    <t>138
15.01.2016</t>
  </si>
  <si>
    <t>139
15.01.2016</t>
  </si>
  <si>
    <t>141
15.01.2016</t>
  </si>
  <si>
    <t>182
22.02.2016</t>
  </si>
  <si>
    <t>191
09.03.2016</t>
  </si>
  <si>
    <t>198
18.03.2016</t>
  </si>
  <si>
    <t>245
18.03.2016</t>
  </si>
  <si>
    <t>551
17/8/2016</t>
  </si>
  <si>
    <t>131
15/11/2016</t>
  </si>
  <si>
    <t>218
16/01/2017</t>
  </si>
  <si>
    <t>265
04/5/2013</t>
  </si>
  <si>
    <t>30
20/05/2014</t>
  </si>
  <si>
    <t>31
16/01/2015</t>
  </si>
  <si>
    <t>67
23/6/2015</t>
  </si>
  <si>
    <t>23
04/11/2015</t>
  </si>
  <si>
    <t>557
24/8/2016</t>
  </si>
  <si>
    <t>02
17.10.2012</t>
  </si>
  <si>
    <t>556
19.7.2009</t>
  </si>
  <si>
    <t>41
03.10.2011</t>
  </si>
  <si>
    <t>445
29.7.2011</t>
  </si>
  <si>
    <t>272
09.01.2009</t>
  </si>
  <si>
    <t>09
09.12.2014</t>
  </si>
  <si>
    <t>7
21/10/2016</t>
  </si>
  <si>
    <t>41
19/4/2017</t>
  </si>
  <si>
    <t>36
14/4/2017</t>
  </si>
  <si>
    <t>50
22/5/2017</t>
  </si>
  <si>
    <t>45
19/5/2016</t>
  </si>
  <si>
    <t>34
14/4/2017</t>
  </si>
  <si>
    <t xml:space="preserve">53
03/8/2015
</t>
  </si>
  <si>
    <t xml:space="preserve">337
14/9/2015
</t>
  </si>
  <si>
    <t>514
24/9/2015</t>
  </si>
  <si>
    <t xml:space="preserve">274
27/8/2015
</t>
  </si>
  <si>
    <t xml:space="preserve">524
24/9/2015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</si>
  <si>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</si>
  <si>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</si>
  <si>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</si>
  <si>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</si>
  <si>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</si>
  <si>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</si>
  <si>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</si>
  <si>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</si>
  <si>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</si>
  <si>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</si>
  <si>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</si>
  <si>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</si>
  <si>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</si>
  <si>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36 ngày 29/7/2015</t>
  </si>
  <si>
    <t>199 ngày 27/9/2016</t>
  </si>
  <si>
    <t>29 ngày 29/7/2015</t>
  </si>
  <si>
    <t>30 ngày 29/7/2015</t>
  </si>
  <si>
    <t>26 ngày 16/3/2017</t>
  </si>
  <si>
    <t>21 ngày 29/7/2015</t>
  </si>
  <si>
    <t>17 ngày 29/7/2015</t>
  </si>
  <si>
    <t>07 ngày 28/7/2015</t>
  </si>
  <si>
    <t>503 ngày 24/9/2015
555 ngày 28/9/2015</t>
  </si>
  <si>
    <t>58 ngày 24/5/2017</t>
  </si>
  <si>
    <t>60
3.8.2015</t>
  </si>
  <si>
    <t>56
3.8.2015</t>
  </si>
  <si>
    <t>71
3.8.2015</t>
  </si>
  <si>
    <t>82
3.8.2015</t>
  </si>
  <si>
    <t>24
28.3.2016</t>
  </si>
  <si>
    <t>70
3.8.2015</t>
  </si>
  <si>
    <t>58
3.8.2015</t>
  </si>
  <si>
    <t>59
3.8.2015</t>
  </si>
  <si>
    <t>72
3.8.2015</t>
  </si>
  <si>
    <t>69
3.8.2015</t>
  </si>
  <si>
    <t>32
7.4.2017</t>
  </si>
  <si>
    <t>17
25.12.2015</t>
  </si>
  <si>
    <t>39
18.4.2017</t>
  </si>
  <si>
    <t>103
29.7.2016</t>
  </si>
  <si>
    <t>74
3.8.2015</t>
  </si>
  <si>
    <t>66
3.8.2015</t>
  </si>
  <si>
    <t>68
3.8.2015</t>
  </si>
  <si>
    <t>80
3.8.2015</t>
  </si>
  <si>
    <t>63
3.8.2015</t>
  </si>
  <si>
    <t>18
25.12.2015</t>
  </si>
  <si>
    <t>27
15.4.2016</t>
  </si>
  <si>
    <t>29/5/2017</t>
  </si>
  <si>
    <t>85
3.8.2015</t>
  </si>
  <si>
    <t>65
3.8.2015</t>
  </si>
  <si>
    <t>16
20.12.2016</t>
  </si>
  <si>
    <t>206
19.8.2015</t>
  </si>
  <si>
    <t>135
24.8.2016</t>
  </si>
  <si>
    <t>150
15.9.2016</t>
  </si>
  <si>
    <t>209
19.8.2015</t>
  </si>
  <si>
    <t>285
28.8.2015</t>
  </si>
  <si>
    <t>208
19.8.2015</t>
  </si>
  <si>
    <t>614
29.9.2015</t>
  </si>
  <si>
    <t>207
19.8.2015</t>
  </si>
  <si>
    <t>204
19.8.2015</t>
  </si>
  <si>
    <t>50
26.5.2016</t>
  </si>
  <si>
    <t>210
19.8.2015</t>
  </si>
  <si>
    <t>17
20.12.2016</t>
  </si>
  <si>
    <t>02
13.11.2015</t>
  </si>
  <si>
    <t>03
13/11/2015</t>
  </si>
  <si>
    <t>21
07/01/2016</t>
  </si>
  <si>
    <t>185
23.9.2016</t>
  </si>
  <si>
    <t>38
18.4.2017</t>
  </si>
  <si>
    <t>49
19.5.2017</t>
  </si>
  <si>
    <t>28
17.03.2017</t>
  </si>
  <si>
    <t>66
12/6/2017</t>
  </si>
  <si>
    <t>65
12/6/2017</t>
  </si>
  <si>
    <t>68
28.6.2017</t>
  </si>
  <si>
    <t>184
17/8/2015</t>
  </si>
  <si>
    <t>187
17/8/2015</t>
  </si>
  <si>
    <t>190
17/8/2015</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</si>
  <si>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</si>
  <si>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</si>
  <si>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</si>
  <si>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</si>
  <si>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</si>
  <si>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</si>
  <si>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</si>
  <si>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</si>
  <si>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</si>
  <si>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</si>
  <si>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</si>
  <si>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</si>
  <si>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</si>
  <si>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</si>
  <si>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41; 42
31/7/2015</t>
  </si>
  <si>
    <t>353
15/9/205</t>
  </si>
  <si>
    <t>613
29/9/2016</t>
  </si>
  <si>
    <t>63
3/6/2016</t>
  </si>
  <si>
    <t>61
3/6/2016</t>
  </si>
  <si>
    <t>74
6/6/2016</t>
  </si>
  <si>
    <t>77
7/6/2016</t>
  </si>
  <si>
    <t>75
3/6/2016</t>
  </si>
  <si>
    <t>69
3/6/2016</t>
  </si>
  <si>
    <t>76
7/6/2016</t>
  </si>
  <si>
    <t>37
13/4/2017</t>
  </si>
  <si>
    <t>29
24/3/2017</t>
  </si>
  <si>
    <t>435-436-437-438
22/9/2015</t>
  </si>
  <si>
    <t>425-426
21/9/2015</t>
  </si>
  <si>
    <t>205
30/9/2016</t>
  </si>
  <si>
    <t>297-298
31/8/2015</t>
  </si>
  <si>
    <t>480-481-482
24/9/2015</t>
  </si>
  <si>
    <t>534
24.9.2016</t>
  </si>
  <si>
    <t>432
21.9.2015</t>
  </si>
  <si>
    <t>116
05.8.2016</t>
  </si>
  <si>
    <t>492
24.9.2015</t>
  </si>
  <si>
    <t>143
30.8.2016</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</si>
  <si>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</si>
  <si>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</si>
  <si>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</si>
  <si>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</si>
  <si>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</si>
  <si>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</si>
  <si>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</si>
  <si>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</si>
  <si>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</si>
  <si>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</si>
  <si>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</si>
  <si>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</si>
  <si>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</si>
  <si>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</si>
  <si>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</si>
  <si>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</si>
  <si>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</si>
  <si>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</si>
  <si>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</si>
  <si>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</si>
  <si>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</si>
  <si>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</si>
  <si>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</si>
  <si>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Xóm 6 -
Xã Bình Hòa</t>
  </si>
  <si>
    <t>07/QĐTHA
13/7/2017</t>
  </si>
  <si>
    <t>Bồi thường 1.350</t>
  </si>
  <si>
    <t>28/QĐTHA
26/7/2017</t>
  </si>
  <si>
    <t>Nguyễn Văn Chẩn</t>
  </si>
  <si>
    <t>Phạm Văn Thịnh
Trần Thị Gấm</t>
  </si>
  <si>
    <t>TDP 17, Thịnh Long</t>
  </si>
  <si>
    <t>36/DSPT
14/11/2011
TA Nam Định</t>
  </si>
  <si>
    <t>10/21.10.2015</t>
  </si>
  <si>
    <t>TT: 186.725</t>
  </si>
  <si>
    <t>30.6.2017</t>
  </si>
  <si>
    <t>30/05/7/2017</t>
  </si>
  <si>
    <t>Trần Huy Giảng</t>
  </si>
  <si>
    <t>TDP 9, Thịnh Long</t>
  </si>
  <si>
    <t>118/QĐ-DS
07/11/2013
TA Hải Hậu</t>
  </si>
  <si>
    <t>02/13.10.2014</t>
  </si>
  <si>
    <t>TT: 1.400.000</t>
  </si>
  <si>
    <t>36/28.7.2017</t>
  </si>
  <si>
    <t>09/19.12.2013</t>
  </si>
  <si>
    <t>TT: 500.000</t>
  </si>
  <si>
    <t>35/28.7.2017</t>
  </si>
  <si>
    <t xml:space="preserve"> 
thu lời bất chính 22.100 </t>
  </si>
  <si>
    <t>Tiền phạt 25.521</t>
  </si>
  <si>
    <t>19/25.4.2017</t>
  </si>
  <si>
    <t>246/08.3.2017</t>
  </si>
  <si>
    <t>16/04.4.2017</t>
  </si>
  <si>
    <t>13.6.2017</t>
  </si>
  <si>
    <t>15.6.2017</t>
  </si>
  <si>
    <t>Bồi thường 1287064</t>
  </si>
  <si>
    <t>24.4.2017; 30.6.2017</t>
  </si>
  <si>
    <t>20/4.5.2017,        31/4.7.2017</t>
  </si>
  <si>
    <t>29/28.6.2017</t>
  </si>
  <si>
    <t>Hải Nam</t>
  </si>
  <si>
    <t>15/25.4.2017</t>
  </si>
  <si>
    <t>Trần Văn Khải</t>
  </si>
  <si>
    <t>Tiền phạt 7,200</t>
  </si>
  <si>
    <t>33/17.7.2017</t>
  </si>
  <si>
    <t>TiÒn ph¹t 11,025</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</si>
  <si>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</si>
  <si>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</si>
  <si>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</si>
  <si>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</si>
  <si>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</si>
  <si>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</si>
  <si>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</si>
  <si>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</si>
  <si>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</si>
  <si>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</si>
  <si>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</si>
  <si>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</si>
  <si>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</si>
  <si>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</si>
  <si>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35
17/7/2017</t>
  </si>
  <si>
    <t>03    13.7.2015</t>
  </si>
  <si>
    <t>02    13.7.2015</t>
  </si>
  <si>
    <t>06    13/7/2015</t>
  </si>
  <si>
    <t>07    13/7/2015</t>
  </si>
  <si>
    <t>14    13/7/2015</t>
  </si>
  <si>
    <t>10    13/7/2015</t>
  </si>
  <si>
    <t>21    13/7/2015</t>
  </si>
  <si>
    <t>20     13/7/2015</t>
  </si>
  <si>
    <t>19     13/7/2015</t>
  </si>
  <si>
    <t>11.7.2017</t>
  </si>
  <si>
    <t>24    13/7/2015</t>
  </si>
  <si>
    <t>23    13/7/2015</t>
  </si>
  <si>
    <t>37     13/7/2015</t>
  </si>
  <si>
    <t>29    13/7/2015</t>
  </si>
  <si>
    <t>28     13/7/2015</t>
  </si>
  <si>
    <t>06.6.2017</t>
  </si>
  <si>
    <t>25     13/7/2015</t>
  </si>
  <si>
    <t>30    13/7/2015</t>
  </si>
  <si>
    <t>33    13/7/2015</t>
  </si>
  <si>
    <t>34    13/7/2015</t>
  </si>
  <si>
    <t>36    13/7/2015</t>
  </si>
  <si>
    <t>28.7.2017</t>
  </si>
  <si>
    <t>44    13/7/2015</t>
  </si>
  <si>
    <t>47     13/7/2015</t>
  </si>
  <si>
    <t>57    13/7/2015</t>
  </si>
  <si>
    <t>58    28/7/2015</t>
  </si>
  <si>
    <t>63    17/9/2015</t>
  </si>
  <si>
    <t>08     18/1/2016</t>
  </si>
  <si>
    <t>14    15/3/2016</t>
  </si>
  <si>
    <t>30.5.2017</t>
  </si>
  <si>
    <t>13     15/3/2016</t>
  </si>
  <si>
    <t>16     18/3/2016</t>
  </si>
  <si>
    <t>15    18/3/2016</t>
  </si>
  <si>
    <t>18    07/9/2016</t>
  </si>
  <si>
    <t>19     07/9/2016</t>
  </si>
  <si>
    <t>26/7/2017</t>
  </si>
  <si>
    <t>20     07/9/2016</t>
  </si>
  <si>
    <t>21     07/9/2016</t>
  </si>
  <si>
    <t>22     13/9/2016</t>
  </si>
  <si>
    <t>15/5/2017</t>
  </si>
  <si>
    <t>18/7/2017</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</si>
  <si>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</si>
  <si>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</si>
  <si>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</si>
  <si>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</si>
  <si>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</si>
  <si>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</si>
  <si>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</si>
  <si>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</si>
  <si>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</si>
  <si>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</si>
  <si>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</si>
  <si>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</si>
  <si>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</si>
  <si>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</si>
  <si>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</si>
  <si>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không có ts</t>
  </si>
  <si>
    <t>Thống Nhất, Đại Thắng, Vụ Bản, Nam Định</t>
  </si>
  <si>
    <t>53/HSST 07/3/2017 TAND thành phố Nam Định</t>
  </si>
  <si>
    <t xml:space="preserve">không tài sản, đang </t>
  </si>
  <si>
    <t>Án phí HS+DS: 2.326</t>
  </si>
  <si>
    <t>Dương Văn Thanh</t>
  </si>
  <si>
    <t>94/HSPT  07/3/2016 TAND thành phố HCM</t>
  </si>
  <si>
    <t>206 22/5/2017</t>
  </si>
  <si>
    <t>Không có tài sản, k có ở địa phương</t>
  </si>
  <si>
    <t>đang thụ hình, không có             ts</t>
  </si>
  <si>
    <t xml:space="preserve"> </t>
  </si>
  <si>
    <t>Lê Văn Pháp</t>
  </si>
  <si>
    <t>Xóm 10, XPhú</t>
  </si>
  <si>
    <t>20/HSST/27-4-2017</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</si>
  <si>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</si>
  <si>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</si>
  <si>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</si>
  <si>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</si>
  <si>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</si>
  <si>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</si>
  <si>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</si>
  <si>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</si>
  <si>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</si>
  <si>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</si>
  <si>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</si>
  <si>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</si>
  <si>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20/9/2016</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</si>
  <si>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</si>
  <si>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</si>
  <si>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</si>
  <si>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</si>
  <si>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</si>
  <si>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</si>
  <si>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</si>
  <si>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</si>
  <si>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</si>
  <si>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Bùi Công Sáu
2. Bùi Huy Dũng</t>
  </si>
  <si>
    <t>Tổ 24 Trần Nhân Tông, P. TQK
399 Trần Hưng Đạo, P. Bà Triệu, TP NĐ</t>
  </si>
  <si>
    <t>114
06/8/2015
529
24/9/2015</t>
  </si>
  <si>
    <t>1. Hoàng Hữu Thành
2. Trần Văn Hoá (Báu)</t>
  </si>
  <si>
    <t>149 Nguyễn Văn Trỗi, P. Trần Quang Khải, TP NĐ
2/42 Đinh Bộ Lĩnh, P. Năng Tĩnh, TP NĐ</t>
  </si>
  <si>
    <t>1. Đỗ Mạnh Tiến
2. Trần Thế Quân</t>
  </si>
  <si>
    <t>28/2/2017</t>
  </si>
  <si>
    <t>10/30/2017</t>
  </si>
  <si>
    <t>27/4/2017</t>
  </si>
  <si>
    <t>20/3/2017</t>
  </si>
  <si>
    <t>30/5/2017</t>
  </si>
  <si>
    <t>17/1/2017</t>
  </si>
  <si>
    <t>65/HSST
9/3/2017
TP. NĐ</t>
  </si>
  <si>
    <t>298
21/4/2017</t>
  </si>
  <si>
    <t>76
25/7/2017</t>
  </si>
  <si>
    <t>29.5.2017</t>
  </si>
  <si>
    <t>7.4.2017</t>
  </si>
  <si>
    <t>12.4.2017</t>
  </si>
  <si>
    <t>27.3.2017</t>
  </si>
  <si>
    <t>1.6.2017</t>
  </si>
  <si>
    <t>22.5.2017</t>
  </si>
  <si>
    <t>15.5.2017</t>
  </si>
  <si>
    <t>4.4.2017</t>
  </si>
  <si>
    <t>20.1.2017</t>
  </si>
  <si>
    <t>17.4.2017</t>
  </si>
  <si>
    <t>14.4.2017</t>
  </si>
  <si>
    <t>3.4.2017</t>
  </si>
  <si>
    <t>15.1.2017</t>
  </si>
  <si>
    <t>12.4..2017</t>
  </si>
  <si>
    <t>10.4.2017</t>
  </si>
  <si>
    <t>18.8.2016</t>
  </si>
  <si>
    <t>14.9.2016</t>
  </si>
  <si>
    <t>5.4.2017</t>
  </si>
  <si>
    <t>13.4.2017</t>
  </si>
  <si>
    <t>10.5.2017</t>
  </si>
  <si>
    <t>6.4.2017</t>
  </si>
  <si>
    <t>Hoàng Văn Sương</t>
  </si>
  <si>
    <t>Trần Hữu Ngọ</t>
  </si>
  <si>
    <t>09.02.2017</t>
  </si>
  <si>
    <t>18.02.2017</t>
  </si>
  <si>
    <t>1. Đòan Quốc Hùng
2. Nguyễn Thị Kim Anh</t>
  </si>
  <si>
    <t>21.03.2017</t>
  </si>
  <si>
    <t>559, 560
28/9/2015</t>
  </si>
  <si>
    <t>24.03.2017</t>
  </si>
  <si>
    <t>20.3.2017</t>
  </si>
  <si>
    <t>26.5.2017</t>
  </si>
  <si>
    <t>28.03.2017</t>
  </si>
  <si>
    <t>15.03.2017</t>
  </si>
  <si>
    <t>02.6.2017</t>
  </si>
  <si>
    <t>11.01.2017</t>
  </si>
  <si>
    <t>03.02.2017</t>
  </si>
  <si>
    <t>17.03.2017</t>
  </si>
  <si>
    <t>1.Võ Vũ Lộc và Vũ Thị Ngọc
2.Trịnh Võ Minh Trường
3.Võ Thanh Thu
4.Phan Đình Tuấn</t>
  </si>
  <si>
    <t>18.4.2017</t>
  </si>
  <si>
    <t>19.5.2017</t>
  </si>
  <si>
    <t>12.6.2017</t>
  </si>
  <si>
    <t>Nguyễn Kim Châu</t>
  </si>
  <si>
    <t>162 Hàng Cấp - P. Quang Trung - NĐ</t>
  </si>
  <si>
    <t>27/HSPT
21/4/2017
Tỉnh NĐ</t>
  </si>
  <si>
    <t>343
4/5/2017</t>
  </si>
  <si>
    <t>73
20/7/2017</t>
  </si>
  <si>
    <t>Trần Hữu Hiền</t>
  </si>
  <si>
    <t>342
4/5/2017</t>
  </si>
  <si>
    <t>74
20/7/2017</t>
  </si>
  <si>
    <t>1. Nguyễn 
Thị Hiền
2. Phạm Thị
Thuỷ</t>
  </si>
  <si>
    <t>Ngõ 184 Hoàng 
Văn Thụ - P. Nguyễn Du-NĐ
96 Trần Thái Tông-P. Thống Nhất-TPNĐ</t>
  </si>
  <si>
    <t>16/2/2017</t>
  </si>
  <si>
    <t>13/2/2017</t>
  </si>
  <si>
    <t>20/2/2017</t>
  </si>
  <si>
    <t>23/1/2017</t>
  </si>
  <si>
    <t>18/4/2017</t>
  </si>
  <si>
    <t>30/3/2017</t>
  </si>
  <si>
    <t>Lã Anh Dũng</t>
  </si>
  <si>
    <t>29/46 Nhà Chung, p. Nguyễn Du, tp.NĐ</t>
  </si>
  <si>
    <t>05/HSST
03.01.2017</t>
  </si>
  <si>
    <t>266/THA
10/3/2017</t>
  </si>
  <si>
    <t>29/3/2017</t>
  </si>
  <si>
    <t>31
03/4/2017</t>
  </si>
  <si>
    <t xml:space="preserve">Trần Huy Dũng
</t>
  </si>
  <si>
    <t xml:space="preserve">Phạm Thanh Tùng
</t>
  </si>
  <si>
    <t>1. Nguyễn Văn Trường
2. Trần Thị Thanh
3. Nguyễn Thị Thuỷ</t>
  </si>
  <si>
    <t>1. Triệu Quốc Tuấn
2. Triệu Đình Tú</t>
  </si>
  <si>
    <t>1. Phan Thị Thục
2. Ngô Thị Thiên</t>
  </si>
  <si>
    <t xml:space="preserve">1. Nguyễn Viết Cư
2. Phạm Hồng Bắc
3. Trần Mông Long
</t>
  </si>
  <si>
    <t>149/QĐTHA
13/7/2017</t>
  </si>
  <si>
    <t>31/QĐTHA
25/8/2017</t>
  </si>
  <si>
    <t>Bồi thường cho anh Vũ Văn Tuấn số tiền 2.528</t>
  </si>
  <si>
    <t>Thu lời bất chính sung NSNN: 400</t>
  </si>
  <si>
    <t>29/QĐTHA
04/8/2017</t>
  </si>
  <si>
    <t>Xóm 13 -
Bình Hòa</t>
  </si>
  <si>
    <t>43/HSST
25/4/2014</t>
  </si>
  <si>
    <t>100/QĐTHA 
24/4/2017</t>
  </si>
  <si>
    <t xml:space="preserve">Án phí HSST 200
Sung quỹ NN 3.000
</t>
  </si>
  <si>
    <t>30/QĐTHA
18/8/2017</t>
  </si>
  <si>
    <t>Đỗ Văn Thái</t>
  </si>
  <si>
    <t>24/7/2017</t>
  </si>
  <si>
    <t>Mai Văn Sơn</t>
  </si>
  <si>
    <t>315(23/05/2016)</t>
  </si>
  <si>
    <t>Tp: 28.000</t>
  </si>
  <si>
    <t>39(28/8/2017)</t>
  </si>
  <si>
    <t>37/HSST(23/07/2015)</t>
  </si>
  <si>
    <t>14/HSST(23/2/2017)</t>
  </si>
  <si>
    <t>250(18/4/2017)</t>
  </si>
  <si>
    <t>Trần Phát Huỳnh</t>
  </si>
  <si>
    <t>Xóm 7, xã Nam Mỹ</t>
  </si>
  <si>
    <t>13/HNGĐ(28/3/2017)</t>
  </si>
  <si>
    <t>272(9/5/2017)</t>
  </si>
  <si>
    <t>Ap: 300</t>
  </si>
  <si>
    <t>42(28/8/2017)</t>
  </si>
  <si>
    <t>56(14/10/2015)</t>
  </si>
  <si>
    <t>43(28/8/2017)</t>
  </si>
  <si>
    <t>Trần Văn Điệp</t>
  </si>
  <si>
    <t>57(14/10/2015)</t>
  </si>
  <si>
    <t>44(28/8/2017)</t>
  </si>
  <si>
    <t>Đoàn Văn Hùng</t>
  </si>
  <si>
    <t>253(18/4/2017)</t>
  </si>
  <si>
    <t>46(28/8/2017)</t>
  </si>
  <si>
    <t>Đoàn Văn Ngọc</t>
  </si>
  <si>
    <t>Thôn Biên Hòa, xã Nam Lợi</t>
  </si>
  <si>
    <t>102/HSST(29/08/2016)</t>
  </si>
  <si>
    <t>140(5/1/2017)</t>
  </si>
  <si>
    <t>AP: 400</t>
  </si>
  <si>
    <t>30(12/7/2017)</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</si>
  <si>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</si>
  <si>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</si>
  <si>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</si>
  <si>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</si>
  <si>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</si>
  <si>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</si>
  <si>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</si>
  <si>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</si>
  <si>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</si>
  <si>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</si>
  <si>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</si>
  <si>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</si>
  <si>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</si>
  <si>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</si>
  <si>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</si>
  <si>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</si>
  <si>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</si>
  <si>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</si>
  <si>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</si>
  <si>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</si>
  <si>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</si>
  <si>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</si>
  <si>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</si>
  <si>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</si>
  <si>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</si>
  <si>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</si>
  <si>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Mai Xuân Hiệp</t>
  </si>
  <si>
    <t>Xã Trực Khang</t>
  </si>
  <si>
    <t>320        19/12/2016</t>
  </si>
  <si>
    <t>218     10/6/2016</t>
  </si>
  <si>
    <t>BT thiệt hại: 104.080.000</t>
  </si>
  <si>
    <t>21/8/2017</t>
  </si>
  <si>
    <t>19       25/8/2017</t>
  </si>
  <si>
    <t>Hà Văn Nhập</t>
  </si>
  <si>
    <t>298     24/5/2016</t>
  </si>
  <si>
    <t>02     03/10/2017</t>
  </si>
  <si>
    <t>254 06/7/2017</t>
  </si>
  <si>
    <t>12 18/8/2017</t>
  </si>
  <si>
    <t>k có ts</t>
  </si>
  <si>
    <t xml:space="preserve">
TP: 11.250.000
</t>
  </si>
  <si>
    <t>28/8/2017</t>
  </si>
  <si>
    <t>34/QĐ-THA
28/8/2017</t>
  </si>
  <si>
    <t>Trương Công Nghĩa</t>
  </si>
  <si>
    <t>Hoàng Nê, Yên Hồng, Ý Yên, NĐ</t>
  </si>
  <si>
    <t>45/HSST_09/9/2014</t>
  </si>
  <si>
    <t>23_29/3/2017</t>
  </si>
  <si>
    <t>Anh Nghĩa phải bồi thường về SK cho bà Thơm (Bờ Ngòi, Yên Tiến, Ý Yên, Nam Định)</t>
  </si>
  <si>
    <t>23_17/7/2017</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</si>
  <si>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</si>
  <si>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</si>
  <si>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</si>
  <si>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</si>
  <si>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</si>
  <si>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</si>
  <si>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</si>
  <si>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</si>
  <si>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</si>
  <si>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</si>
  <si>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</si>
  <si>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</si>
  <si>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</si>
  <si>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</si>
  <si>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</si>
  <si>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</si>
  <si>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</si>
  <si>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</si>
  <si>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</si>
  <si>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</si>
  <si>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</si>
  <si>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</si>
  <si>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07 Đông Khê, P. Ngô Quyền, NĐ</t>
  </si>
  <si>
    <t>172/HSST
16/5/2017
TP. NĐ</t>
  </si>
  <si>
    <t>481
19/7/2017</t>
  </si>
  <si>
    <t>15/8/2017</t>
  </si>
  <si>
    <t>85
18/8/2017</t>
  </si>
  <si>
    <t>Trần Văn Biển</t>
  </si>
  <si>
    <t>19/16 Hoàng Ngân, P. Phan Đình Phùng, NĐ</t>
  </si>
  <si>
    <t>129/HSST
19/4/2017
TP. NĐ</t>
  </si>
  <si>
    <t>430
15/6/2017</t>
  </si>
  <si>
    <t>80
8/8/2017</t>
  </si>
  <si>
    <t>Công ty CP xây lắp Dầu khí 2
và
Ngân hàng Đại chúng VN</t>
  </si>
  <si>
    <t>01 Đồng Tiến - cụm CN An Xá - Lộc An - NĐ</t>
  </si>
  <si>
    <t>55/KDTM-ST
12/12/2014
TP. NĐ</t>
  </si>
  <si>
    <t>28
12/5/2016</t>
  </si>
  <si>
    <t>87
28/8/2017</t>
  </si>
  <si>
    <t>425
15/6/2017</t>
  </si>
  <si>
    <t>81
18/8/2017</t>
  </si>
  <si>
    <t>389
23/5/2017</t>
  </si>
  <si>
    <t>Trần Văn Hợi</t>
  </si>
  <si>
    <t>478
19/7/2017</t>
  </si>
  <si>
    <t>83
18/8/2017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</si>
  <si>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</si>
  <si>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</si>
  <si>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</si>
  <si>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</si>
  <si>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</si>
  <si>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</si>
  <si>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</si>
  <si>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</si>
  <si>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</si>
  <si>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</si>
  <si>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</si>
  <si>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</si>
  <si>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</si>
  <si>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</si>
  <si>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</si>
  <si>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</si>
  <si>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</si>
  <si>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</si>
  <si>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</si>
  <si>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</si>
  <si>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</si>
  <si>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</si>
  <si>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</si>
  <si>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</si>
  <si>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</si>
  <si>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Án phí 41837</t>
  </si>
  <si>
    <t>Thanh toán nợ 41.848</t>
  </si>
  <si>
    <t>Nguyễn Quốc Thuỵ</t>
  </si>
  <si>
    <t>Hải |Toàn</t>
  </si>
  <si>
    <t>60/28.7.2014</t>
  </si>
  <si>
    <t>103/22.1.2015</t>
  </si>
  <si>
    <t>Tiền truy thu 6.250</t>
  </si>
  <si>
    <t>45/25.8.2017</t>
  </si>
  <si>
    <t>Bùi Văn Sự</t>
  </si>
  <si>
    <t>962/19.6.2013</t>
  </si>
  <si>
    <t>38/3.5.2013</t>
  </si>
  <si>
    <t>46/29.8.2017</t>
  </si>
  <si>
    <t>Kim Văn Khánh
Bùi Thị Tý</t>
  </si>
  <si>
    <t>Phạm Văn Cường</t>
  </si>
  <si>
    <t>Công ty TNHH xây dựng Hồng Hải do ông Trần Ngọc Túy làm giám đốc</t>
  </si>
  <si>
    <t>Xóm 6-
 Giao Yến</t>
  </si>
  <si>
    <t>TDP Lâm Khang -
TT Quất Lâm</t>
  </si>
  <si>
    <t>11/DS-ST
26/2/2014</t>
  </si>
  <si>
    <t>14/QĐTHA
12/5/2014</t>
  </si>
  <si>
    <t>Trả nợ cho ông Bùi Đức Quất 2 chỉ vàng 9999 và 30.000</t>
  </si>
  <si>
    <t>36/QĐTHA
28/9/2017</t>
  </si>
  <si>
    <t>08/DS-ST
06/2/2014</t>
  </si>
  <si>
    <t>18/QĐTHA
12/5/2014</t>
  </si>
  <si>
    <t>Trả nợ cho bà Mai Thị Mát 30 chỉ vàng 9999</t>
  </si>
  <si>
    <t>37/QĐTHA
28/9/2017</t>
  </si>
  <si>
    <t>04/DS-ST
28/01/2014</t>
  </si>
  <si>
    <t>Trả nợ cho bà Cao Thị Hương 10 chỉ vàng 9999</t>
  </si>
  <si>
    <t>38/QĐTHA
28/9/2017</t>
  </si>
  <si>
    <t>07/DS- ST
06/2/2014</t>
  </si>
  <si>
    <t xml:space="preserve">15/QĐTHA
12/5/2014
</t>
  </si>
  <si>
    <t>Trả nợ cho ông Trần Nhật Hạnh 10 chỉ vàng 9999 và số tiền 5.000</t>
  </si>
  <si>
    <t>39/QĐTHA
28/9/2017</t>
  </si>
  <si>
    <t>Trả nợ cho ông Nguyễn Cao Khải 50 chỉ vàng 9999 và  160.000</t>
  </si>
  <si>
    <t>40/QĐTHA
28/9/2017</t>
  </si>
  <si>
    <t>02/DS-ST
28/1/2014</t>
  </si>
  <si>
    <t>08/QĐTHA
11/4/2014</t>
  </si>
  <si>
    <t>Trả nợ cho ông Nguyễn Văn Quyết 34 chỉ vàng 9999 và 22.500</t>
  </si>
  <si>
    <t>41/QĐTHA
28/9/2017</t>
  </si>
  <si>
    <t>12/DS-ST
26/2/2014</t>
  </si>
  <si>
    <t>13/QĐTHA
12/5/2014</t>
  </si>
  <si>
    <t>Trả nợ cho bà Nguyễn Thị Láng 14 chỉ vàng 9999</t>
  </si>
  <si>
    <t>42/QĐTHA
28/9/2017</t>
  </si>
  <si>
    <t>09/DS-ST
06/2/2014</t>
  </si>
  <si>
    <t>Trả nợ cho ông, bà Nguyễn Tiến Dũng, Vũ Thị Ngọc 50 chỉ vàng 9999 và 565.000</t>
  </si>
  <si>
    <t>43/QĐTHA
28/9/2017</t>
  </si>
  <si>
    <t>03/DS-ST
28/1/2014</t>
  </si>
  <si>
    <t>Trả nợ cho bà Trần Thị Ra 19 chỉ vàng 9999 và số tiền 82.500</t>
  </si>
  <si>
    <t>44/QĐTHA
28/9/2017</t>
  </si>
  <si>
    <t>10/DS-ST
26/2/2014</t>
  </si>
  <si>
    <t>12/QĐTHA
12/5/2014</t>
  </si>
  <si>
    <t xml:space="preserve">Trả nợ cho ông Vũ Văn Ba 6 cây vàng 9999 </t>
  </si>
  <si>
    <t>45/QĐTHA
28/9/2017</t>
  </si>
  <si>
    <t xml:space="preserve">02/DS-ST
23/3/2012
</t>
  </si>
  <si>
    <t>20/QĐTHA
28/5/2012</t>
  </si>
  <si>
    <t>46/QĐTHA
28/9/2017</t>
  </si>
  <si>
    <t>Phạt: 11.025</t>
  </si>
  <si>
    <t>Phạt: 18.375</t>
  </si>
  <si>
    <t>Xóm 15 -
Hoành Sơn</t>
  </si>
  <si>
    <t>71/HSPT
25/8/2015</t>
  </si>
  <si>
    <t>94/QĐTHA
19/11/2015</t>
  </si>
  <si>
    <t>Phạt 5.000</t>
  </si>
  <si>
    <t>33/QĐTHA
25/9/2017</t>
  </si>
  <si>
    <t>Xóm 5- HTX Hùng Tiến - Giao Tiến</t>
  </si>
  <si>
    <t>52/HSST
31/7/2017</t>
  </si>
  <si>
    <t>164/QĐTHA
13/9/2017</t>
  </si>
  <si>
    <t>32/QĐTHA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</si>
  <si>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</si>
  <si>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</si>
  <si>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</si>
  <si>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</si>
  <si>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</si>
  <si>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</si>
  <si>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</si>
  <si>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</si>
  <si>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</si>
  <si>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</si>
  <si>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</si>
  <si>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</si>
  <si>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</si>
  <si>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</si>
  <si>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</si>
  <si>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</si>
  <si>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</si>
  <si>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</si>
  <si>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</si>
  <si>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</si>
  <si>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</si>
  <si>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</si>
  <si>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</si>
  <si>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</si>
  <si>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</si>
  <si>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Xóm 4 H Hà</t>
  </si>
  <si>
    <t>48/3,11,2016 TA Hải Hậu</t>
  </si>
  <si>
    <t>30/22,2,2017</t>
  </si>
  <si>
    <t>Trả nợ: 68,000</t>
  </si>
  <si>
    <t>53/8,9,2017</t>
  </si>
  <si>
    <t>Phạm Thị Xuân</t>
  </si>
  <si>
    <t>TDP số 2, TT Yên định</t>
  </si>
  <si>
    <t>41/30,9,2016 TA Hải hậu</t>
  </si>
  <si>
    <t>108/22,11,2016</t>
  </si>
  <si>
    <t>Án phí DSST 3,188</t>
  </si>
  <si>
    <t>54/22,9,2017</t>
  </si>
  <si>
    <t>Đỗ Đình Nam</t>
  </si>
  <si>
    <t>Hoàng Văn Tịnh</t>
  </si>
  <si>
    <t>Nguyễn Trung Kiên</t>
  </si>
  <si>
    <t>Hoàng Ngọc Hùng</t>
  </si>
  <si>
    <t>Triệu Hoàng Trung</t>
  </si>
  <si>
    <t>Triệu Văn Thượng</t>
  </si>
  <si>
    <t>Triệu Vinh Quang</t>
  </si>
  <si>
    <t>Trần Anh Nam</t>
  </si>
  <si>
    <t>Đội 5
Nghĩa Bình</t>
  </si>
  <si>
    <t>02/HSST
17/01/2013</t>
  </si>
  <si>
    <t>140
22/3/2017</t>
  </si>
  <si>
    <t>APDSST: 590.000
APCD: 200.000</t>
  </si>
  <si>
    <t>40/QĐ
12/9/2017</t>
  </si>
  <si>
    <t>Xóm 3, Nghĩa Trung</t>
  </si>
  <si>
    <t>40/HSST
26/7/2017
N.Hưng</t>
  </si>
  <si>
    <t>294
11/9/2017</t>
  </si>
  <si>
    <t>Truy thu: 150</t>
  </si>
  <si>
    <t>15/9/2017</t>
  </si>
  <si>
    <t>43
18/9/2017</t>
  </si>
  <si>
    <t>22/9/2017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</si>
  <si>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</si>
  <si>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</si>
  <si>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</si>
  <si>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</si>
  <si>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</si>
  <si>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</si>
  <si>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</si>
  <si>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</si>
  <si>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</si>
  <si>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</si>
  <si>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</si>
  <si>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</si>
  <si>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</si>
  <si>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</si>
  <si>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</si>
  <si>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</si>
  <si>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</si>
  <si>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</si>
  <si>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Lưu Thành Luân</t>
  </si>
  <si>
    <t>Tổ 30 - P. Trường Thi - NĐ</t>
  </si>
  <si>
    <t>364
23/5/2017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</si>
  <si>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</si>
  <si>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</si>
  <si>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</si>
  <si>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</si>
  <si>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</si>
  <si>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</si>
  <si>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</si>
  <si>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</si>
  <si>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</si>
  <si>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</si>
  <si>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</si>
  <si>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72/THA
20/11/2015</t>
  </si>
  <si>
    <t>375/THA
13/5/2016</t>
  </si>
  <si>
    <t>Hoàng Minh Tú</t>
  </si>
  <si>
    <t>Xóm 1 - xã Mỹ Xá - NĐ</t>
  </si>
  <si>
    <t>113
26/9/2017</t>
  </si>
  <si>
    <t>03/THA
18/10/2011</t>
  </si>
  <si>
    <t xml:space="preserve">C.ty TNHH Việt Anh
</t>
  </si>
  <si>
    <t>Đường N4 - khu CN Hoà Xá - NĐ</t>
  </si>
  <si>
    <t>04/THA
3/10/2014</t>
  </si>
  <si>
    <t>123
27/9/2017</t>
  </si>
  <si>
    <t>14/THA
14/6/2017</t>
  </si>
  <si>
    <t>122
26/9/2017</t>
  </si>
  <si>
    <t>C.ty CP Honlei Việt Nam</t>
  </si>
  <si>
    <t>Lô c5-1, C5-2 khu CN Hoá Xá - NĐ</t>
  </si>
  <si>
    <t>64/THA
24/7/2017</t>
  </si>
  <si>
    <t>121
27/9/2017</t>
  </si>
  <si>
    <t>02/THA
12/12/1995</t>
  </si>
  <si>
    <t>548/HSPT
30/12/2000</t>
  </si>
  <si>
    <t>145/THA
21/11/2011</t>
  </si>
  <si>
    <t>115/THA
24/10/2013</t>
  </si>
  <si>
    <t>113/HSPT
22/11/2013</t>
  </si>
  <si>
    <t>223/THA
17/12/2013</t>
  </si>
  <si>
    <t xml:space="preserve">
L2: 512
24/9/2015</t>
  </si>
  <si>
    <t>116/THA
16/11/2009</t>
  </si>
  <si>
    <t>1132/HSST
26/9/2000</t>
  </si>
  <si>
    <t>180/HSST
18/11/2004</t>
  </si>
  <si>
    <t>212/HSST
12/10/1999</t>
  </si>
  <si>
    <t>338/HSST
24/10/2012</t>
  </si>
  <si>
    <t>81/09/2017</t>
  </si>
  <si>
    <t>116/HSPT
11/11/2009</t>
  </si>
  <si>
    <t>127/THA
10/12/2009</t>
  </si>
  <si>
    <t>389/HSST
29/12/2014</t>
  </si>
  <si>
    <t>24/THA
23/12/2010</t>
  </si>
  <si>
    <t>515/THA
14/9/2015</t>
  </si>
  <si>
    <t>384/HSST
19/12/2014</t>
  </si>
  <si>
    <t xml:space="preserve">129/THA
18/11/2014
</t>
  </si>
  <si>
    <t>110/THA
21/11/2011</t>
  </si>
  <si>
    <t>398/HSST
27/11/2007</t>
  </si>
  <si>
    <t>171/THA
14/12/2010</t>
  </si>
  <si>
    <t>164/THA
15/1/2010</t>
  </si>
  <si>
    <t>10/THA
3/10/2014</t>
  </si>
  <si>
    <t>1746/HSST
22/8/2000</t>
  </si>
  <si>
    <t>374/THA
20/12/2001</t>
  </si>
  <si>
    <t>255/THA
12/5/2015</t>
  </si>
  <si>
    <t>257/THA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</si>
  <si>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</si>
  <si>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</si>
  <si>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</si>
  <si>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</si>
  <si>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</si>
  <si>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</si>
  <si>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</si>
  <si>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</si>
  <si>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</si>
  <si>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20/6/2017</t>
  </si>
  <si>
    <t>94
18/9/2017</t>
  </si>
  <si>
    <t>Đỗ Quang Hùng</t>
  </si>
  <si>
    <t>3/8 Khu Quân Nhân - P. Cửa Bắc - NĐ</t>
  </si>
  <si>
    <t>99/HSST
30/3/2017
TP. NĐ</t>
  </si>
  <si>
    <t>25/9/2017</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</si>
  <si>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</si>
  <si>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</si>
  <si>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</si>
  <si>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</si>
  <si>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</si>
  <si>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</si>
  <si>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</si>
  <si>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</si>
  <si>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</si>
  <si>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</si>
  <si>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</si>
  <si>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</si>
  <si>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</si>
  <si>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</si>
  <si>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</si>
  <si>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</si>
  <si>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</si>
  <si>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</si>
  <si>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</si>
  <si>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</si>
  <si>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</si>
  <si>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14
4/11/2016</t>
  </si>
  <si>
    <t>108
25/9/2017</t>
  </si>
  <si>
    <t>Hà Trọng Toản</t>
  </si>
  <si>
    <t>12/14/129 tổ 26 - P. Lộc Vượng - NĐ</t>
  </si>
  <si>
    <t>06/HSST
18/1/2017
H. Phú Quốc</t>
  </si>
  <si>
    <t>340
4/5/2017</t>
  </si>
  <si>
    <t>109
25/9/2017</t>
  </si>
  <si>
    <t>Đỗ Anh Tuấn
Trịnh Xuân Dân</t>
  </si>
  <si>
    <t>21/191 đường Bái - P. Lộc Vượng - NĐ</t>
  </si>
  <si>
    <t>24/HSST
30/3/2016
H. Ý Yên</t>
  </si>
  <si>
    <t>08
12/5/2017</t>
  </si>
  <si>
    <t>105
25/9/2017</t>
  </si>
  <si>
    <t>Đào Thị Nhật Linh
Nguyễn Thị Hoa</t>
  </si>
  <si>
    <t>42 Đào Sư Tích - P. Lộc Vượng - NĐ</t>
  </si>
  <si>
    <t>99/HSST
29/11/2016
H. Đô Lương</t>
  </si>
  <si>
    <t>09
11/7/2017</t>
  </si>
  <si>
    <t>106
25/9/2017</t>
  </si>
  <si>
    <t>Nguyễn Trọng Thủy</t>
  </si>
  <si>
    <t>9/141 Vĩnh Mạc - P. Lộc Vượng - NĐ</t>
  </si>
  <si>
    <t>221/HSST
5/5/2016
TP. NĐ</t>
  </si>
  <si>
    <t>427
17/6/2016</t>
  </si>
  <si>
    <t>119
26/9/2017</t>
  </si>
  <si>
    <t>1047/HSST
13/4/2000</t>
  </si>
  <si>
    <t>110/HSPT
11/12/2012</t>
  </si>
  <si>
    <t>124/HSPT
10/12/2009</t>
  </si>
  <si>
    <t>64 ngày
13/3/2013</t>
  </si>
  <si>
    <t>353 ngày
03/6/2013</t>
  </si>
  <si>
    <t>19 ngày
29/7/2015</t>
  </si>
  <si>
    <t>Nguyễn Thị Vinh</t>
  </si>
  <si>
    <t>50 Ngô Quyền, P. Ngô Quyền, NĐ</t>
  </si>
  <si>
    <t>211/HSST
11/10/1999
Tp. NĐ</t>
  </si>
  <si>
    <t>342
2/8/2005</t>
  </si>
  <si>
    <t>18/9/2017</t>
  </si>
  <si>
    <t>95
18/9/2017</t>
  </si>
  <si>
    <t>Trần Đăng Việt</t>
  </si>
  <si>
    <t>27 Nguyễn Trung Ngạn, p. Thống Nhất, tp. NĐ</t>
  </si>
  <si>
    <t>143/HSST
27/4/2017</t>
  </si>
  <si>
    <t>434/THA
15.6.2017</t>
  </si>
  <si>
    <t>67
27.6.2017</t>
  </si>
  <si>
    <t>61/14 Nguyễn Trãi, p. Vị Hoàng, tpNĐ</t>
  </si>
  <si>
    <t>107/HSST
12.5.2015</t>
  </si>
  <si>
    <t>168/QĐ
07.12.2016</t>
  </si>
  <si>
    <t>08.8.2017</t>
  </si>
  <si>
    <t>86
18.8.2017</t>
  </si>
  <si>
    <t>Trần Nhật Anh</t>
  </si>
  <si>
    <t>05.8.2017</t>
  </si>
  <si>
    <t>23.9.2017</t>
  </si>
  <si>
    <t>28.9.2017</t>
  </si>
  <si>
    <t>21.9.2017</t>
  </si>
  <si>
    <t>20.9.2017</t>
  </si>
  <si>
    <t>25.9.2017</t>
  </si>
  <si>
    <t>24.9.2017</t>
  </si>
  <si>
    <t>26.9.2017</t>
  </si>
  <si>
    <t xml:space="preserve">1. Phạm Đức Dũng
</t>
  </si>
  <si>
    <t>15.9.2017</t>
  </si>
  <si>
    <t>16.9.2017</t>
  </si>
  <si>
    <t xml:space="preserve">Nguyễn Văn Lợi </t>
  </si>
  <si>
    <t>37 Nguyễn Trãi- Phan Đình Phùng- TP Nam Định</t>
  </si>
  <si>
    <t>152/HSST
05.5.2017
TP Nam Định</t>
  </si>
  <si>
    <t>432
15.6.2016</t>
  </si>
  <si>
    <t>92
14/9/2017</t>
  </si>
  <si>
    <t>Phạm Vân Anh</t>
  </si>
  <si>
    <t>01 Nguyễn Thiện Thuật- Phan Đình Phùng- TP Nam Định</t>
  </si>
  <si>
    <t>75/HSST
14.03.2017
TP Nam Định</t>
  </si>
  <si>
    <t>367
23.5.2017</t>
  </si>
  <si>
    <t>99
19/9/2017</t>
  </si>
  <si>
    <t xml:space="preserve">Đinh Thị Nga 
</t>
  </si>
  <si>
    <t>Số 27 đường Nguyễn Chánh- phường Bà Triệu- TP Nam Định</t>
  </si>
  <si>
    <t>11/DSST
26.5.2017
TP Nam Định</t>
  </si>
  <si>
    <t>74
01.8.2017</t>
  </si>
  <si>
    <t>100
19/9/2017</t>
  </si>
  <si>
    <t xml:space="preserve">Trần Khắc Chuyện
</t>
  </si>
  <si>
    <t xml:space="preserve">ĐKNKTT: 2/179 Hàng Thao- Ngô quyền- Nam ĐỊnh
chỗ ở: 109 Hoàng văn thụ- Phan Đình Phùng- TP Nam Định
</t>
  </si>
  <si>
    <t>273/HSST
09.11.2016
TP Nam Định</t>
  </si>
  <si>
    <t>373
23.5.2017</t>
  </si>
  <si>
    <t>21,22/9/2017</t>
  </si>
  <si>
    <t>101
22/9/2017</t>
  </si>
  <si>
    <t>89
13/09/2017</t>
  </si>
  <si>
    <t>542
13/09/2017</t>
  </si>
  <si>
    <t>102
25/09/2017</t>
  </si>
  <si>
    <t xml:space="preserve">Vũ Tuấn Ninh </t>
  </si>
  <si>
    <t>158I - Bắc Ô 17 - P. Hạ Long - TPNĐ</t>
  </si>
  <si>
    <t xml:space="preserve">05/HSST
16/02/2017
TA tỉnh Hải Dương </t>
  </si>
  <si>
    <t>496
19/07/2017</t>
  </si>
  <si>
    <t>140
28/09/2017</t>
  </si>
  <si>
    <t xml:space="preserve">Trần Quang Hải </t>
  </si>
  <si>
    <t>28/605 Trường Chinh - P. Hạ Long - TPNĐ</t>
  </si>
  <si>
    <t>460/HSST
22/12/2016
TA TPNĐ</t>
  </si>
  <si>
    <t>235
15/02/2017</t>
  </si>
  <si>
    <t>143
28/09/2017</t>
  </si>
  <si>
    <t>495
19/07/2017</t>
  </si>
  <si>
    <t>141
28/09/2017</t>
  </si>
  <si>
    <t>97
18/09/2017</t>
  </si>
  <si>
    <t>Trần Vũ Phong</t>
  </si>
  <si>
    <t xml:space="preserve">222 Trần Thái Tông, P. Thống Nhất, NĐ </t>
  </si>
  <si>
    <t>33
20/04/2016</t>
  </si>
  <si>
    <t>Đỗ Văn Cường</t>
  </si>
  <si>
    <t>5/171 Phù Nghĩa - P. Hạ Long - TPNĐ</t>
  </si>
  <si>
    <t>101/HSST
05/04/2017
TA TPNĐ</t>
  </si>
  <si>
    <t>396
23/05/2017</t>
  </si>
  <si>
    <t>135
28/09/2017</t>
  </si>
  <si>
    <t xml:space="preserve">Trần Đình Duy </t>
  </si>
  <si>
    <t>63A/703 Trường Chinh - P. Hạ Long - TPNĐ</t>
  </si>
  <si>
    <t xml:space="preserve">179/HSST
19/05/2017
TA TPNĐ
</t>
  </si>
  <si>
    <t>486
19/07/2017</t>
  </si>
  <si>
    <t>136
28/09/2017</t>
  </si>
  <si>
    <t>138
28/09/2017</t>
  </si>
  <si>
    <t>Tổ 1 - Đệ Tứ - P. Lộc Hạ - TPNĐ</t>
  </si>
  <si>
    <t>11/HSST
19/01/2017
TA TPNĐ</t>
  </si>
  <si>
    <t>260
10/03/2017</t>
  </si>
  <si>
    <t>139
28/09/2017</t>
  </si>
  <si>
    <t>Chu Đức Thường</t>
  </si>
  <si>
    <t>249/703 Trường Chinh - P. Hạ Long - TPNĐ</t>
  </si>
  <si>
    <t>38/HSST
03/12/2010
TA Kim Bảng - Hà Nam</t>
  </si>
  <si>
    <t>166
02/12/2016</t>
  </si>
  <si>
    <t>54
24/05/2017</t>
  </si>
  <si>
    <t>Đặng Hoàng Long</t>
  </si>
  <si>
    <t>143D - Ô 17 - P. Hạ Long - TPNĐ</t>
  </si>
  <si>
    <t xml:space="preserve">979/HSPT
27/09/2016
TA TP. Hà Nội </t>
  </si>
  <si>
    <t>237
15/02/2017</t>
  </si>
  <si>
    <t>53
24/05/2017</t>
  </si>
  <si>
    <t xml:space="preserve">Nguyễn Trung Thành </t>
  </si>
  <si>
    <t>115 Chu Văn - P. Hạ Long - TPNĐ</t>
  </si>
  <si>
    <t>68/HSST
09/03/2017
TA TPNĐ</t>
  </si>
  <si>
    <t>283
21/04/2017</t>
  </si>
  <si>
    <t>134
28/09/2017</t>
  </si>
  <si>
    <t xml:space="preserve">Trần Công Hiếu </t>
  </si>
  <si>
    <t>Số 23 Tổ 9  Phù Nghĩa - P. Lộc Hạ - TPNĐ</t>
  </si>
  <si>
    <t>138/HNST
04/04/2017
TA TPNĐ</t>
  </si>
  <si>
    <t>374
18/05/2017</t>
  </si>
  <si>
    <t>144
28/09/2017</t>
  </si>
  <si>
    <t>Bùi Vũ Hùng</t>
  </si>
  <si>
    <t>60X đường Thanh Bình - P. Hạ Long - TPNĐ</t>
  </si>
  <si>
    <t>126/HSST
18/04/2017
TA TPNĐ</t>
  </si>
  <si>
    <t>436
15/06/2017</t>
  </si>
  <si>
    <t>137
28/09/2017</t>
  </si>
  <si>
    <t>Đương Đức Lý</t>
  </si>
  <si>
    <t>Lê Anh Thắng
50B (18/19) Trần Huy Liệu</t>
  </si>
  <si>
    <t>Nguyễn Đức Chi
Trần Văn Lan</t>
  </si>
  <si>
    <t>Nguyễn Văn Hùng 
41 Trần Huy Liệu 1</t>
  </si>
  <si>
    <t xml:space="preserve">Số 4, Nguyên Hồng, phường Năng Tĩnh, thành phố Nam Định </t>
  </si>
  <si>
    <t>91/HSST
28/3/2017
TP NĐ</t>
  </si>
  <si>
    <t>64
09/06/2017</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</si>
  <si>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</si>
  <si>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</si>
  <si>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</si>
  <si>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</si>
  <si>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</si>
  <si>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</si>
  <si>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</si>
  <si>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</si>
  <si>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</si>
  <si>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88
06/9/2017</t>
  </si>
  <si>
    <t>04/KDTM-PT
29/9/2014</t>
  </si>
  <si>
    <t>23
13/10/2014</t>
  </si>
  <si>
    <t>Trần Ngọc Vĩnh</t>
  </si>
  <si>
    <t>146
29/9/2017</t>
  </si>
  <si>
    <t>Trần Thị Bích Ngọc</t>
  </si>
  <si>
    <t>Trần Đăng Ninh, Nam Định</t>
  </si>
  <si>
    <t>40/HSST
Hà Nam</t>
  </si>
  <si>
    <t>107
18.10.2016</t>
  </si>
  <si>
    <t>124
27.9.2017</t>
  </si>
  <si>
    <t>68/HSST
28.10.2016
TP Nam Định</t>
  </si>
  <si>
    <t>255
03.3.2017</t>
  </si>
  <si>
    <t>125
27.9.2017</t>
  </si>
  <si>
    <t>4c khu 3 tầng 2 Trần Đăng Ninh, Nam Định</t>
  </si>
  <si>
    <t>202/HSST
14.6.2017
TP Nam Định</t>
  </si>
  <si>
    <t>517
17.8.2017</t>
  </si>
  <si>
    <t>27.9.2017</t>
  </si>
  <si>
    <t>126
27.9.2017</t>
  </si>
  <si>
    <t>Dương Công Thuận</t>
  </si>
  <si>
    <t>Thoôn Địch Lễ A, xã Nam Vân, Nam Định</t>
  </si>
  <si>
    <t>27/HSST
21.6.2016
Lâm Đồng</t>
  </si>
  <si>
    <t>209
06.01.2017</t>
  </si>
  <si>
    <t>127
27.12.2017</t>
  </si>
  <si>
    <t>26/190 Lương Thế Vinh, Trần Đăng Ninh, Nam Định</t>
  </si>
  <si>
    <t>42/HSST
14.6.2016
Ý Yên, Nam Định</t>
  </si>
  <si>
    <t>01
04.10.2016</t>
  </si>
  <si>
    <t>128
27.12.2017</t>
  </si>
  <si>
    <t>Trần Viết Mạnh</t>
  </si>
  <si>
    <t>Phù Long, Nam Phong, Nam Định</t>
  </si>
  <si>
    <t>285/HSST
19.7.2016
Nam Định</t>
  </si>
  <si>
    <t>106
18.10.2016</t>
  </si>
  <si>
    <t>130
27.9.2017</t>
  </si>
  <si>
    <t>Trần Thị Hà</t>
  </si>
  <si>
    <t>Đò Quan, Nam Phong, Nam Định</t>
  </si>
  <si>
    <t>434/HSST
15.11.2016
TP Nam Định</t>
  </si>
  <si>
    <t>230
16.01.2017</t>
  </si>
  <si>
    <t>131
27.9.2017</t>
  </si>
  <si>
    <t>07/QĐ
07/5/2016</t>
  </si>
  <si>
    <t>Trần Anh Tuấn</t>
  </si>
  <si>
    <t>xóm 7 Mỹ Hà</t>
  </si>
  <si>
    <t>08/HSST   01/3/2017</t>
  </si>
  <si>
    <t>112/QĐ  07/6/2017</t>
  </si>
  <si>
    <t>Phạt 7000, AP 200</t>
  </si>
  <si>
    <t>06/QĐ-THADS
27/9/2017</t>
  </si>
  <si>
    <t>Ng Hồng Tú</t>
  </si>
  <si>
    <t>xóm 6 Mỹ Hưng</t>
  </si>
  <si>
    <t>09/HSST     27/1/2016</t>
  </si>
  <si>
    <t>151/QĐ   01/9/2017</t>
  </si>
  <si>
    <t>05/QĐ     16/9/2017</t>
  </si>
  <si>
    <t>Nguyễn Bỉnh Trường</t>
  </si>
  <si>
    <t>4/22/51 Phan Bội Châu, Trần Đăng Ninh, tp Nam Định</t>
  </si>
  <si>
    <t>31/2017/HSST 18/4/2017</t>
  </si>
  <si>
    <t>BT: 99.705 
Trợ cấp nuôi dưỡng</t>
  </si>
  <si>
    <t>03/QĐ-CTHADS 12/10/2017</t>
  </si>
  <si>
    <t>01/QĐ-CTHA 26/10/2017</t>
  </si>
  <si>
    <t>Vân</t>
  </si>
  <si>
    <t>4/1/38 Phan Bội Châu, Trần Đăng Ninh, tp Nam Định</t>
  </si>
  <si>
    <t>BT: 25.000
Trợ cấp nuôi dưỡng</t>
  </si>
  <si>
    <t>13/HSST
05/8/2016</t>
  </si>
  <si>
    <t>07/QĐTHA
11/4/2014</t>
  </si>
  <si>
    <t>01/DS-ST
28/1/2014</t>
  </si>
  <si>
    <t>06/QĐTHA
17/3/2014</t>
  </si>
  <si>
    <t>17/QĐTHA
12/5/2014</t>
  </si>
  <si>
    <t>09/QĐTHA
11/4/2014</t>
  </si>
  <si>
    <t>Trả nợ cho ông Nguyễn Văn Tân số tiền 424.995</t>
  </si>
  <si>
    <t>Án phí HSST 200;
Án phí DSST: 9.198</t>
  </si>
  <si>
    <t>Cấp dưỡng nuôi con chung mỗi tháng 1.000 - kể từ tháng 04/2017 đến tháng 9/2017: 6.000</t>
  </si>
  <si>
    <t>35/QĐTHA
28/9/2017</t>
  </si>
  <si>
    <t>03/QĐTHA
25/1/2016</t>
  </si>
  <si>
    <t>26/QĐTHA
26/6/2017</t>
  </si>
  <si>
    <t>Nguyễn Xuân Thanh</t>
  </si>
  <si>
    <t>78/HSPT-QĐ
26/9/2017</t>
  </si>
  <si>
    <t>45
10/10/2017</t>
  </si>
  <si>
    <t>AP DSST: 330.000
Truy thu: 1.800.000</t>
  </si>
  <si>
    <t>02/QĐ
25/10/2017</t>
  </si>
  <si>
    <t>TP: 9.728</t>
  </si>
  <si>
    <t xml:space="preserve">truy nộp: 5.800
</t>
  </si>
  <si>
    <t>Trần Văn Khoẻ</t>
  </si>
  <si>
    <t>Khu 2, Nông Trường
Rạng Đông</t>
  </si>
  <si>
    <t>57/HSST
07/6/2016
TP Đà Lạt</t>
  </si>
  <si>
    <t>33
04/10/2017</t>
  </si>
  <si>
    <t>APHS: 200
APDS: 1.070</t>
  </si>
  <si>
    <t>03
26/10/2017</t>
  </si>
  <si>
    <t>13/10/2017</t>
  </si>
  <si>
    <t>66     09/3/2017</t>
  </si>
  <si>
    <t>261   28/6/2016</t>
  </si>
  <si>
    <t>APHS + APDS: 8.262.000</t>
  </si>
  <si>
    <t>17/10/2017</t>
  </si>
  <si>
    <t>02      18/10/2017</t>
  </si>
  <si>
    <t>14     18/4/2017</t>
  </si>
  <si>
    <t>251    19/6/2017</t>
  </si>
  <si>
    <t>TT: 2.000.000</t>
  </si>
  <si>
    <t>16/10/2017</t>
  </si>
  <si>
    <t>03       18/10/2017</t>
  </si>
  <si>
    <t>12/HSST 25/4/2012</t>
  </si>
  <si>
    <t>330/HSST 24/7/2012</t>
  </si>
  <si>
    <t>Nguyễn Thiện Tuấn</t>
  </si>
  <si>
    <t>49/HSST 24/9/2013 TAND tỉnh Nam Định</t>
  </si>
  <si>
    <t>24/HSST 25/8/2014 TAND tỉnh Ninh Bình</t>
  </si>
  <si>
    <t>04/DSST 29/8/2016 tand Vụ Bản</t>
  </si>
  <si>
    <t>Trần Hữu Nghĩa</t>
  </si>
  <si>
    <t xml:space="preserve">287/HSPT 26/10/2016 TAND cấp cao </t>
  </si>
  <si>
    <t>Phạm Văn Xuân</t>
  </si>
  <si>
    <t>Phú Thứ - Tam Thanh</t>
  </si>
  <si>
    <t>72/HSST 13/11/2015</t>
  </si>
  <si>
    <t>01 25/10/2017</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</si>
  <si>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</si>
  <si>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</si>
  <si>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</si>
  <si>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</si>
  <si>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</si>
  <si>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</si>
  <si>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</si>
  <si>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</si>
  <si>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</si>
  <si>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</si>
  <si>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</si>
  <si>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</si>
  <si>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</si>
  <si>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</si>
  <si>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31_08/9/2017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</si>
  <si>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</si>
  <si>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</si>
  <si>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</si>
  <si>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</si>
  <si>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</si>
  <si>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</si>
  <si>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</si>
  <si>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</si>
  <si>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</si>
  <si>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</si>
  <si>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</si>
  <si>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</si>
  <si>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</si>
  <si>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</si>
  <si>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</si>
  <si>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</si>
  <si>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</si>
  <si>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</si>
  <si>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</si>
  <si>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</si>
  <si>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</si>
  <si>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</si>
  <si>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26.10.2017</t>
  </si>
  <si>
    <t>04.8.2017</t>
  </si>
  <si>
    <t>31.3.2017</t>
  </si>
  <si>
    <t>28.7.201</t>
  </si>
  <si>
    <t>29.8.2017</t>
  </si>
  <si>
    <t>47/30.8.2017</t>
  </si>
  <si>
    <t>48/30.8.2017</t>
  </si>
  <si>
    <t>thanh to¸n nî    390000</t>
  </si>
  <si>
    <t>Trần Mạnh Thùy</t>
  </si>
  <si>
    <t>Mỹ Hà</t>
  </si>
  <si>
    <t>56/HSST   21/6/2017</t>
  </si>
  <si>
    <t>13/QĐ   31/10/2017</t>
  </si>
  <si>
    <t>01/QĐ  17/11/2017</t>
  </si>
  <si>
    <t>Trần Huy Thiêm</t>
  </si>
  <si>
    <t>Xã Trực Mỹ</t>
  </si>
  <si>
    <t>17     31/8/2017</t>
  </si>
  <si>
    <t>22   16/10/2017</t>
  </si>
  <si>
    <t>APDS: 13.150.000</t>
  </si>
  <si>
    <t>26/10/2017</t>
  </si>
  <si>
    <t>05    01/11/2017</t>
  </si>
  <si>
    <t>Dương Đình Phi</t>
  </si>
  <si>
    <t>49      06/7/2017</t>
  </si>
  <si>
    <t>08     16/10/2017</t>
  </si>
  <si>
    <t>APDSST+TT : 2.200.000</t>
  </si>
  <si>
    <t>28/10/2017</t>
  </si>
  <si>
    <t>06       01/11/2017</t>
  </si>
  <si>
    <t>Lê Văn Xuyên</t>
  </si>
  <si>
    <t>xã Liêm Hải</t>
  </si>
  <si>
    <t>438   28/06/2017</t>
  </si>
  <si>
    <t>38    06/11/2017</t>
  </si>
  <si>
    <t>TP: 20.000.000</t>
  </si>
  <si>
    <t>16/11/2017</t>
  </si>
  <si>
    <t>07     17/11/2017</t>
  </si>
  <si>
    <t>Thanh toán tiền: 45,000</t>
  </si>
  <si>
    <t>Tiền phạt: 5,000</t>
  </si>
  <si>
    <t>án phí HSST + DSST: 980; Truy thu SQ: 1,950</t>
  </si>
  <si>
    <t>Thanh toán
 giá trị tài sản: 309.000</t>
  </si>
  <si>
    <t>SQNN: 79,500</t>
  </si>
  <si>
    <t>án phí +truy thu: 5,200</t>
  </si>
  <si>
    <t>Tiền phạt: 9,990</t>
  </si>
  <si>
    <t>Án phí HS
 +DS: 28.000</t>
  </si>
  <si>
    <t>trả nợ: 49,446</t>
  </si>
  <si>
    <t>trả nợ: 24,723</t>
  </si>
  <si>
    <t>án phí + phạt: 20,200</t>
  </si>
  <si>
    <t>trả nợ: 190,367</t>
  </si>
  <si>
    <t>án phí HSST: 200</t>
  </si>
  <si>
    <t>án phí + Truy thu: 42,715</t>
  </si>
  <si>
    <t>Án phí: 56,300</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</si>
  <si>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</si>
  <si>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</si>
  <si>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</si>
  <si>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</si>
  <si>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</si>
  <si>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</si>
  <si>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</si>
  <si>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</si>
  <si>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</si>
  <si>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</si>
  <si>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</si>
  <si>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</si>
  <si>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</si>
  <si>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</si>
  <si>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</si>
  <si>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</si>
  <si>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</si>
  <si>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TP: 4.800</t>
  </si>
  <si>
    <t>AP: 15.000</t>
  </si>
  <si>
    <t>Lưu Ngọc Chất</t>
  </si>
  <si>
    <t>Vũ Văn Đốc</t>
  </si>
  <si>
    <t>Vũ Đức Trường</t>
  </si>
  <si>
    <t>Xóm 6- 
Giao Yến</t>
  </si>
  <si>
    <t>1028/HSPT 
27/10/2016</t>
  </si>
  <si>
    <t>02/QĐTHA
14/11/2017</t>
  </si>
  <si>
    <t>Hoàn trả cho anh Nguyễn Tiến Thành số tiền 157.666</t>
  </si>
  <si>
    <t>03/QĐTHA
28/11/2017</t>
  </si>
  <si>
    <t>Xóm 9- Quyết Tiến - Giao Tiến</t>
  </si>
  <si>
    <t>63/HSST
6/9/2017</t>
  </si>
  <si>
    <t>13/QĐTHA
07/11/2017</t>
  </si>
  <si>
    <t>01/QĐTHA
27/11/2017</t>
  </si>
  <si>
    <t>Xóm 5-
Bình Hòa</t>
  </si>
  <si>
    <t>167/HSPT
18/9/2017</t>
  </si>
  <si>
    <t>49/QĐTHA
07/11/2017</t>
  </si>
  <si>
    <t>Án phí HSST 200
Án phí DSST 300</t>
  </si>
  <si>
    <t>02/QĐTHA
28/11/2017</t>
  </si>
  <si>
    <t>Mai Văn Tuân</t>
  </si>
  <si>
    <t>Nội Chế, Hợp Hung, Vụ Bản</t>
  </si>
  <si>
    <t>74/HSST
26/9/2017
TA.Vũ Thư, TB</t>
  </si>
  <si>
    <t>122
01/12/2017</t>
  </si>
  <si>
    <t>Án phí+tiền phạt+truy thu: 11.500</t>
  </si>
  <si>
    <t>04
26/12/2017</t>
  </si>
  <si>
    <t>Tịch thu: 978.021.000đ</t>
  </si>
  <si>
    <t>27/12/2017</t>
  </si>
  <si>
    <t>16/QĐ-THA 27/12/2017</t>
  </si>
  <si>
    <t>Vũ Đức Hữu</t>
  </si>
  <si>
    <t>X9, xã Xuân Đài</t>
  </si>
  <si>
    <t>115/HNGĐ-ST 26/07/2017 TAND Xuân Trường</t>
  </si>
  <si>
    <t>04/QĐ-THA 11/10/2017</t>
  </si>
  <si>
    <t>AP 300.000đ</t>
  </si>
  <si>
    <t>07/QĐ-THA 07/12/2017</t>
  </si>
  <si>
    <t>Vũ Khắc Tuấn</t>
  </si>
  <si>
    <t>X2, xã Xuân Đài</t>
  </si>
  <si>
    <t>32/HSST 28/06/2017 TAND Xuân Trường</t>
  </si>
  <si>
    <t>30/QĐ-THA 15/11/2017</t>
  </si>
  <si>
    <t>AP HSST 200.000đ; Phạt 7.000.00đ</t>
  </si>
  <si>
    <t>08/QĐ-THA 07/12/2017</t>
  </si>
  <si>
    <t>Vũ Khắc Nhiên</t>
  </si>
  <si>
    <t>AP HSST 200.000đ; Phạt 5.000.00đ</t>
  </si>
  <si>
    <t>10/QĐ-THA 07/12/2017</t>
  </si>
  <si>
    <t>Vũ Khắc Bùi</t>
  </si>
  <si>
    <t>AP HSST 200.000đ; Phạt 15.000.00đ</t>
  </si>
  <si>
    <t>11/QĐ-THA 07/12/2017</t>
  </si>
  <si>
    <t>Nguyễn Viết Sử</t>
  </si>
  <si>
    <t>12/QĐ-THA 07/12/2017</t>
  </si>
  <si>
    <t>Vũ Khắc Thạch</t>
  </si>
  <si>
    <t>09/QĐ-THA 07/12/2017</t>
  </si>
  <si>
    <t>Nguyễn Văn Chính</t>
  </si>
  <si>
    <t xml:space="preserve">14/QĐ-THA 11/10/2017 </t>
  </si>
  <si>
    <t>Án phí: 375.000đ</t>
  </si>
  <si>
    <t>02/QĐ-THA 05/12/2017</t>
  </si>
  <si>
    <t>Đỗ Thị Mai</t>
  </si>
  <si>
    <t>X2, xã Xuân Bắc</t>
  </si>
  <si>
    <t>76/hsst ngày 18/11/2015 của TAND tỉnh Nam Định</t>
  </si>
  <si>
    <t>13/QĐ-THA 10/5/2017</t>
  </si>
  <si>
    <t>Hoàn trả: 190.000.000đ</t>
  </si>
  <si>
    <t>26/12/2017</t>
  </si>
  <si>
    <t>15/QĐ-THA 27/12/2017</t>
  </si>
  <si>
    <t>34/TCDS-PT 06/9/2017 TAND tỉnh Nam Định</t>
  </si>
  <si>
    <t xml:space="preserve">07/QĐ-THA 10/11/2017 </t>
  </si>
  <si>
    <t>Án phí: 12.221.000đ</t>
  </si>
  <si>
    <t>25/12/2017</t>
  </si>
  <si>
    <t>14/QĐ-THA 27/12/2017</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</si>
  <si>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</si>
  <si>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</si>
  <si>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</si>
  <si>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</si>
  <si>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</si>
  <si>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</si>
  <si>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</si>
  <si>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</si>
  <si>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</si>
  <si>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</si>
  <si>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</si>
  <si>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</si>
  <si>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</si>
  <si>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90/HSST
28/3/2017</t>
  </si>
  <si>
    <t>27/HSPT
17/1/2017</t>
  </si>
  <si>
    <t>30/HNPT
22/11/2012</t>
  </si>
  <si>
    <t>95/THA
18/12/2012</t>
  </si>
  <si>
    <t>76/THA
10/11/2011</t>
  </si>
  <si>
    <t>1642/HSST
14/6/2000</t>
  </si>
  <si>
    <t>44/HSST
26/7/2012</t>
  </si>
  <si>
    <t>66/THA
18/10/2012</t>
  </si>
  <si>
    <t>67/THA
18/10/2012</t>
  </si>
  <si>
    <t>1928/HSPT
23/9/2009</t>
  </si>
  <si>
    <t>146/HSST
28/4/2017</t>
  </si>
  <si>
    <t>446/THA
15/6/2017</t>
  </si>
  <si>
    <t>36/KDTM-ST
17/7/2014</t>
  </si>
  <si>
    <t>08/KDTM-ST
6/6/2017</t>
  </si>
  <si>
    <t>261/THA
3/4/2012</t>
  </si>
  <si>
    <t>270/THA
20/5/1995</t>
  </si>
  <si>
    <t>407/THA
10/6/2016</t>
  </si>
  <si>
    <t>209/THA
18/3/2016</t>
  </si>
  <si>
    <t>472/THA
5/7/2016</t>
  </si>
  <si>
    <t>466/THA
19/7/2017</t>
  </si>
  <si>
    <t>454/THA
27/6/2017</t>
  </si>
  <si>
    <t>419/THA
15/6/2017</t>
  </si>
  <si>
    <t>262/THA
10/3/2017</t>
  </si>
  <si>
    <t>497/THA
21/7/2017</t>
  </si>
  <si>
    <t>34/THA
24/10/2013</t>
  </si>
  <si>
    <t>238/THA
15/4/2014</t>
  </si>
  <si>
    <t>17/11/2017</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</si>
  <si>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</si>
  <si>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</si>
  <si>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</si>
  <si>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</si>
  <si>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</si>
  <si>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</si>
  <si>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</si>
  <si>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</si>
  <si>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</si>
  <si>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</si>
  <si>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19.8.2017</t>
  </si>
  <si>
    <t xml:space="preserve">12 Nguyễn Văn Tố, P. Phan Đình Phùng, TP NĐ
</t>
  </si>
  <si>
    <t>16.03.2017</t>
  </si>
  <si>
    <t>27.03.2017</t>
  </si>
  <si>
    <t>19.9.2016</t>
  </si>
  <si>
    <t xml:space="preserve">Đặng Ngọc Sơn
</t>
  </si>
  <si>
    <t xml:space="preserve">
Ngõ 24 Hoàng Ngân- Phan Đình Phùng- TP NĐ</t>
  </si>
  <si>
    <t>05/HSST
28.01.2016
Mỹ Lộc- Nam Định</t>
  </si>
  <si>
    <t>02
05.10.2017</t>
  </si>
  <si>
    <t>07
28/11/2017</t>
  </si>
  <si>
    <t>98 Hùng Vương
P Vị Xuyên
TP Nam Định</t>
  </si>
  <si>
    <t>29
13/10/2017</t>
  </si>
  <si>
    <t>05
23/11/2017</t>
  </si>
  <si>
    <t>94/HSST
30/03/2012</t>
  </si>
  <si>
    <t>539/HSPT
7/12/1999</t>
  </si>
  <si>
    <t>86/HSPT
23/11/2010</t>
  </si>
  <si>
    <t>170
14/12/2010</t>
  </si>
  <si>
    <t>116
14/12/2015</t>
  </si>
  <si>
    <t>19
28/12/2015</t>
  </si>
  <si>
    <t>57
13/12/2007</t>
  </si>
  <si>
    <t>2335/HSPT
9/12/2009</t>
  </si>
  <si>
    <t>341/HSST
25/10/2012</t>
  </si>
  <si>
    <t>31
14/10/2005</t>
  </si>
  <si>
    <t>282/HSST
25/11/2014</t>
  </si>
  <si>
    <t>06/HSST
31/10/2013</t>
  </si>
  <si>
    <t>57/HSST
21/11/2013</t>
  </si>
  <si>
    <t>571/HSPT
28/10/2010</t>
  </si>
  <si>
    <t>07
19/11/2015</t>
  </si>
  <si>
    <t>370/HSST
10/11/2010</t>
  </si>
  <si>
    <t>366/HSST
27/11/2012</t>
  </si>
  <si>
    <t>205/HSST
10/12/2003</t>
  </si>
  <si>
    <t>113/HSPT
10/11/2009</t>
  </si>
  <si>
    <t>138
10/12/2009</t>
  </si>
  <si>
    <t>387/HSST
17/11/2010</t>
  </si>
  <si>
    <t>06
28/10/2014</t>
  </si>
  <si>
    <t>112/HSST
16/04/2013
TA TPNĐ</t>
  </si>
  <si>
    <t>178
20/12/2016</t>
  </si>
  <si>
    <t xml:space="preserve">Công ty TNHH Việt Anh </t>
  </si>
  <si>
    <t xml:space="preserve">04/KDTM-PT
29/09/2014
T Nam Định </t>
  </si>
  <si>
    <t>127
27/09/2017</t>
  </si>
  <si>
    <t>72 Văn Cao, phường Năng Tĩnh, thành phố Nam Định</t>
  </si>
  <si>
    <t xml:space="preserve">03/DSPT
08/01/2007
T Nam Định </t>
  </si>
  <si>
    <t>29
09/2/2007</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</si>
  <si>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</si>
  <si>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</si>
  <si>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</si>
  <si>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</si>
  <si>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</si>
  <si>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</si>
  <si>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</si>
  <si>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</si>
  <si>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</si>
  <si>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</si>
  <si>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</si>
  <si>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</si>
  <si>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</si>
  <si>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</si>
  <si>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</si>
  <si>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</si>
  <si>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</si>
  <si>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Lê Văn Nghĩa
Trần Văn Lệnh</t>
  </si>
  <si>
    <t>HTX Phú Thọ, Nghĩa Hải</t>
  </si>
  <si>
    <t>60/HSST
27/9/2017
TA N.Hưng</t>
  </si>
  <si>
    <t>69
28/11/2017</t>
  </si>
  <si>
    <t>APHS: 400</t>
  </si>
  <si>
    <t>07
18/12/2017</t>
  </si>
  <si>
    <t>47(28/8/2017)</t>
  </si>
  <si>
    <t>Đoàn Thị Lan</t>
  </si>
  <si>
    <t>09
 17/7/2017</t>
  </si>
  <si>
    <t>15
 11/9/2017</t>
  </si>
  <si>
    <t>22/HSST 
30/8/2017  tand Vụ Bản</t>
  </si>
  <si>
    <t>22
6/10/2017</t>
  </si>
  <si>
    <t>06
19/01/2017</t>
  </si>
  <si>
    <t>14 
07/9/2017</t>
  </si>
  <si>
    <t>Đoàn Văn Luật</t>
  </si>
  <si>
    <t>Án phí + Truy thu: 5.100</t>
  </si>
  <si>
    <t>Trần Mạnh Quân</t>
  </si>
  <si>
    <t>An Nhân, Thành Lợi,Vụ Bản, Nam Định</t>
  </si>
  <si>
    <t>78/HSST
31/10/2017
TA.Q Tân Bình, HCM</t>
  </si>
  <si>
    <t>148
21/12/2017</t>
  </si>
  <si>
    <t>Án phí+ truy thu: 2.300</t>
  </si>
  <si>
    <t>Nguyễn Đức Thuận</t>
  </si>
  <si>
    <t>Đống Đất, Minh Thuận,
 Vụ Bản, Nam Định</t>
  </si>
  <si>
    <t>132/HSST
20/9/2017
TA.Q Tân Bình, HCM</t>
  </si>
  <si>
    <t>07
26/12/2017</t>
  </si>
  <si>
    <t>Bồi thường: 8.000</t>
  </si>
  <si>
    <t>05
15/01/2018</t>
  </si>
  <si>
    <t>29/12/2017</t>
  </si>
  <si>
    <t xml:space="preserve">98/HSST
26/12/2017
</t>
  </si>
  <si>
    <t>91/QĐTHA
02/2/2018</t>
  </si>
  <si>
    <t>Phạt 4.000</t>
  </si>
  <si>
    <t>22/2/2018</t>
  </si>
  <si>
    <t>12/QĐTHA
26/2/2018</t>
  </si>
  <si>
    <t>Xóm Mỹ Bình -
Xã Giao Châu</t>
  </si>
  <si>
    <t>95/QĐTHA
02/2/2018</t>
  </si>
  <si>
    <t>23/2/2018</t>
  </si>
  <si>
    <t>10/QĐTHA
26/2/2018</t>
  </si>
  <si>
    <t>Xóm Tiên Thủy -
Xã Giao Châu</t>
  </si>
  <si>
    <t>92/QĐTHA
02/2/2018</t>
  </si>
  <si>
    <t>11/QĐTHA
26/2/2018</t>
  </si>
  <si>
    <t>Xóm Lạc Thuần -
Xã Giao Châu</t>
  </si>
  <si>
    <t>94/QĐTHA
02/2/2018</t>
  </si>
  <si>
    <t>07/QĐTHA
26/2/2018</t>
  </si>
  <si>
    <t>90/QĐTHA
02/2/2018</t>
  </si>
  <si>
    <t>08/QĐTHA
26/2/2018</t>
  </si>
  <si>
    <t>Xóm Thành Thắng -
Xã Giao Châu</t>
  </si>
  <si>
    <t>93/QĐTHA
02/2/2018</t>
  </si>
  <si>
    <t>09/QĐTHA
26/2/2018</t>
  </si>
  <si>
    <t>Phạm Văn Mạnh</t>
  </si>
  <si>
    <t>Nguyễn Văn Đoàn</t>
  </si>
  <si>
    <t>Vũ Văn An</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</si>
  <si>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</si>
  <si>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</si>
  <si>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</si>
  <si>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</si>
  <si>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</si>
  <si>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</si>
  <si>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</si>
  <si>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</si>
  <si>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</si>
  <si>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</si>
  <si>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Khổng Văn Thịnh</t>
  </si>
  <si>
    <t>Hải Phú</t>
  </si>
  <si>
    <t>149/HSPT, 28/6/2016, TA Tỉnh Nam Định</t>
  </si>
  <si>
    <t>257/15.01.2018</t>
  </si>
  <si>
    <t>Tiền Phạt 3.000</t>
  </si>
  <si>
    <t>06/05.02.2018</t>
  </si>
  <si>
    <t>Đỗ Văn Tường</t>
  </si>
  <si>
    <t>244/15.01.2018</t>
  </si>
  <si>
    <t>Tiền Phạt 5.000</t>
  </si>
  <si>
    <t>07/05.02.2018</t>
  </si>
  <si>
    <t>Hoàng Thị Liên</t>
  </si>
  <si>
    <t>Thôn Vân Đồn, Nghĩa An</t>
  </si>
  <si>
    <t>65/HSST(28/4/2017)</t>
  </si>
  <si>
    <t>02(05/10/2017)</t>
  </si>
  <si>
    <t>AP+TP+TLBC: 9.300</t>
  </si>
  <si>
    <t>01(06/10/2017)</t>
  </si>
  <si>
    <t>Xóm 9, Hồng Quang</t>
  </si>
  <si>
    <t>85/HSST(25/8/1999)</t>
  </si>
  <si>
    <t>103(29/8/2003)</t>
  </si>
  <si>
    <t>Ap +Tp: 30.140</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</si>
  <si>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</si>
  <si>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</si>
  <si>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</si>
  <si>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</si>
  <si>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</si>
  <si>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</si>
  <si>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</si>
  <si>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</si>
  <si>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</si>
  <si>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</si>
  <si>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</si>
  <si>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</si>
  <si>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</si>
  <si>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</si>
  <si>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</si>
  <si>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</si>
  <si>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</si>
  <si>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</si>
  <si>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</si>
  <si>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22
 21/7/2015</t>
  </si>
  <si>
    <t>25
 21/7/2015</t>
  </si>
  <si>
    <t>17 
14/9/2017</t>
  </si>
  <si>
    <t>18
 14/9/2017</t>
  </si>
  <si>
    <t>06
 17/5/2017</t>
  </si>
  <si>
    <t>19
 22/9/2017</t>
  </si>
  <si>
    <t>07
 19/5/2017</t>
  </si>
  <si>
    <t>07
25/01/2018</t>
  </si>
  <si>
    <t>Bùi Huy Tới</t>
  </si>
  <si>
    <t>Xóm C, Thành Lợi, Vụ Bản, Nam Định</t>
  </si>
  <si>
    <t>62/HSST
24/10/2017
TA.Nam Trực, NĐ</t>
  </si>
  <si>
    <t>173
12/01/2018</t>
  </si>
  <si>
    <t>09
05/02/2018</t>
  </si>
  <si>
    <t>Bùi Thị Hương</t>
  </si>
  <si>
    <t>31/398 Trường Chinh, vị Xuyên, tp Nam Định</t>
  </si>
  <si>
    <t>01/2018/HSST 05/01/2018</t>
  </si>
  <si>
    <t>189/QĐ-CTHA 08/03/2018</t>
  </si>
  <si>
    <t>APHSST: 200 APDSST 113.422</t>
  </si>
  <si>
    <t>02/QĐ-CTHADS 20/03/2018</t>
  </si>
  <si>
    <t>Chanh</t>
  </si>
  <si>
    <t xml:space="preserve">Án phí HS: 200
Phạt: 2.000
</t>
  </si>
  <si>
    <t>14/QĐTHA
08/3/2018</t>
  </si>
  <si>
    <t>Xóm 11 -      Hoành Sơn</t>
  </si>
  <si>
    <t>68/HSST 14/8/2017</t>
  </si>
  <si>
    <t>52/QĐTHA 24/11/2017</t>
  </si>
  <si>
    <t>AP HSST 180
Phạt 10.000</t>
  </si>
  <si>
    <t>15/12/2017</t>
  </si>
  <si>
    <t xml:space="preserve">04/QĐTHA 18/12/2017 </t>
  </si>
  <si>
    <t>Xóm 16, xóm 11 - Hoành Sơn</t>
  </si>
  <si>
    <t>95/HSST 06/12/2017</t>
  </si>
  <si>
    <t>03/QĐTHA 19/01/2018</t>
  </si>
  <si>
    <t>Bồi thường: 67.690</t>
  </si>
  <si>
    <t>23/02/2018 26/02/2018</t>
  </si>
  <si>
    <t>05/QĐTHA 26/02/2018</t>
  </si>
  <si>
    <t>Doãn Đình Hòa</t>
  </si>
  <si>
    <t>Phạm Đình Ngọc         Bùi Văn Quân</t>
  </si>
  <si>
    <t>Aán phí 5.985</t>
  </si>
  <si>
    <t>Phạm Minh Ngạn</t>
  </si>
  <si>
    <t>Nam Khánh, Mỹ Thuận</t>
  </si>
  <si>
    <t>68/HSST  30/11/2017</t>
  </si>
  <si>
    <t>72/QĐ-CĐ  12/3/2018</t>
  </si>
  <si>
    <t>AP 850</t>
  </si>
  <si>
    <t>02/QĐ  26/3/2018</t>
  </si>
  <si>
    <t>Đoàn Thị Thúy</t>
  </si>
  <si>
    <t>Trần Văn Bính</t>
  </si>
  <si>
    <t>Nguyễn Văn Luyện</t>
  </si>
  <si>
    <t>160(24/01/2017)</t>
  </si>
  <si>
    <t>38(23/8/2017)</t>
  </si>
  <si>
    <t>167(24/01/2017)</t>
  </si>
  <si>
    <t>07(26/3/2018)</t>
  </si>
  <si>
    <t>Hồ Viết Chính</t>
  </si>
  <si>
    <t>161(24/01/2017)</t>
  </si>
  <si>
    <t>08(26/3/2018)</t>
  </si>
  <si>
    <t>Đoàn Văn Thưởng</t>
  </si>
  <si>
    <t>Xóm 16, thôn Đại An, xã Nghĩa An</t>
  </si>
  <si>
    <t>04(05/10/2015)</t>
  </si>
  <si>
    <t>Ap: 740</t>
  </si>
  <si>
    <t>06(15/3/2018)</t>
  </si>
  <si>
    <t>Vũ Văn Thành</t>
  </si>
  <si>
    <t>58/HSST (28/11/2016)</t>
  </si>
  <si>
    <t>166(24/01/2017)</t>
  </si>
  <si>
    <t>09(26/3/2018)</t>
  </si>
  <si>
    <t>Nguyễn Đình Thiệu</t>
  </si>
  <si>
    <t>Phạm Văn Luân</t>
  </si>
  <si>
    <t>Nguyễn Thị Nhan</t>
  </si>
  <si>
    <t>Khu phố 2, TT Quỹ Nhất</t>
  </si>
  <si>
    <t>272/DS-PT
16/11/2017
TA Cấp cao</t>
  </si>
  <si>
    <t>101
10/01/2018</t>
  </si>
  <si>
    <t>APDSST: 112.320</t>
  </si>
  <si>
    <t>10A
05/02/2018</t>
  </si>
  <si>
    <t>Nguyễn Văn Hiệp</t>
  </si>
  <si>
    <t>Thôn Đài Môn, Nghĩa Phú</t>
  </si>
  <si>
    <t>156/HSST
04/8/2017
TA TX Thuận An, Bình Dương</t>
  </si>
  <si>
    <t>106
06/2/2018</t>
  </si>
  <si>
    <t>11
05/3/2018</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</si>
  <si>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</si>
  <si>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</si>
  <si>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</si>
  <si>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</si>
  <si>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</si>
  <si>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</si>
  <si>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</si>
  <si>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</si>
  <si>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</si>
  <si>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</si>
  <si>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</si>
  <si>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</si>
  <si>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</si>
  <si>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35 
02/11/2012</t>
  </si>
  <si>
    <t>121
 31/3/2014</t>
  </si>
  <si>
    <t>06
21/6/2016</t>
  </si>
  <si>
    <t>06
 11/10/2016</t>
  </si>
  <si>
    <t>05
 11/10/2016</t>
  </si>
  <si>
    <t>233
 13/9/2016</t>
  </si>
  <si>
    <t>02
 07/10/2016</t>
  </si>
  <si>
    <t>197 
05/5/2017</t>
  </si>
  <si>
    <t>192
9/02/2018</t>
  </si>
  <si>
    <t>Án phí DSST: 805</t>
  </si>
  <si>
    <t>14
02/3/2018</t>
  </si>
  <si>
    <t>08 
28/6/2017</t>
  </si>
  <si>
    <t>86
 01/02/2016</t>
  </si>
  <si>
    <t>Phạm Xuân Quyền</t>
  </si>
  <si>
    <t>An Cự -Đại An
 Vụ Bản, Nam Định</t>
  </si>
  <si>
    <t>40/HSST
31/5/2016
TA.tỉnh NĐ</t>
  </si>
  <si>
    <t>14
17/02/2017</t>
  </si>
  <si>
    <t>Trả nợ: 21.910</t>
  </si>
  <si>
    <t>16
22/3/2018</t>
  </si>
  <si>
    <t>15
17/02/2017</t>
  </si>
  <si>
    <t>Trả nợ: 313.090</t>
  </si>
  <si>
    <t>17
22/3/2018</t>
  </si>
  <si>
    <t>12/3/20148</t>
  </si>
  <si>
    <t>Nguyễn Mạnh Hồng</t>
  </si>
  <si>
    <t>Thái Hoà, Yên Thắng, Ý Yên, Nam Định</t>
  </si>
  <si>
    <t>07/HSST_02/02/2018</t>
  </si>
  <si>
    <t>233_13/3/2018</t>
  </si>
  <si>
    <t>Án phí HSST</t>
  </si>
  <si>
    <t>02_26/3/2018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</si>
  <si>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</si>
  <si>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</si>
  <si>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</si>
  <si>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</si>
  <si>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</si>
  <si>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</si>
  <si>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</si>
  <si>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</si>
  <si>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</si>
  <si>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</si>
  <si>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</si>
  <si>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</si>
  <si>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</si>
  <si>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5/8 Trần Nhật Duật, phường Trần Tế Xương, Nam Định</t>
  </si>
  <si>
    <t>04/HSST
12.01.2018
TP Nam Định</t>
  </si>
  <si>
    <t>205
13.02.2018</t>
  </si>
  <si>
    <t>17
28/3/2018</t>
  </si>
  <si>
    <t>04
16.01.2018</t>
  </si>
  <si>
    <t>30.01.2018</t>
  </si>
  <si>
    <t>11
02.02.2018</t>
  </si>
  <si>
    <t>Cao Minh Cường</t>
  </si>
  <si>
    <t>Mạc Thị Bưởi, phường Vị Hoàng, Nam Định</t>
  </si>
  <si>
    <t>13/HSST
23.01.2018
TP Nam Định</t>
  </si>
  <si>
    <t>196
13.3.2018</t>
  </si>
  <si>
    <t>26
28/3/2018</t>
  </si>
  <si>
    <t>Hồ phương Viêt</t>
  </si>
  <si>
    <t>94/29.6.2016</t>
  </si>
  <si>
    <t>Bùi việt cường</t>
  </si>
  <si>
    <t>84
31.8.2015</t>
  </si>
  <si>
    <t>263
14.6.2016</t>
  </si>
  <si>
    <t>547
17.8.2016</t>
  </si>
  <si>
    <t>dđỗ Mạnh Tiến</t>
  </si>
  <si>
    <t>256
20.7.2009</t>
  </si>
  <si>
    <t>số 133 Cù Chính lan- TTX</t>
  </si>
  <si>
    <t>32
1.3.2017</t>
  </si>
  <si>
    <t>288
21.4.2017</t>
  </si>
  <si>
    <t>06
19.3.2016</t>
  </si>
  <si>
    <t>I13P1KTT Văn Miếu</t>
  </si>
  <si>
    <t>20.7.2017</t>
  </si>
  <si>
    <t>384
23.5.2017</t>
  </si>
  <si>
    <t>số 29 Thành Nam- TTX</t>
  </si>
  <si>
    <t>05
30.1.2018</t>
  </si>
  <si>
    <t>27.3.2018</t>
  </si>
  <si>
    <t>210
20.3.2018</t>
  </si>
  <si>
    <t>5/8 Trần Nhật Duật- TTX</t>
  </si>
  <si>
    <t>04
12.1.2018</t>
  </si>
  <si>
    <t>205
13.2.2018</t>
  </si>
  <si>
    <t>196
30.6.2016</t>
  </si>
  <si>
    <t>531
17.8.2017</t>
  </si>
  <si>
    <t>7/11/181 Phù Long- TTX</t>
  </si>
  <si>
    <t>189
31.5.2017</t>
  </si>
  <si>
    <t>31.7.2017</t>
  </si>
  <si>
    <t>471
19.7.2017</t>
  </si>
  <si>
    <t>1. Trần Văn Lợi
2. Nguyễn Đức Thắng</t>
  </si>
  <si>
    <t>09.02.2017
26/3/2018</t>
  </si>
  <si>
    <t>142
07/8/2015
19
28/3/2018</t>
  </si>
  <si>
    <t>Đoàn Văn Hải</t>
  </si>
  <si>
    <t>6/162 Quang Trung - P. Quang Trung - NĐ</t>
  </si>
  <si>
    <t>171/HSST
9/8/2017
Q. Gò Vấp - HCM</t>
  </si>
  <si>
    <t>03
10/10/2017</t>
  </si>
  <si>
    <t>22
28/3/2018</t>
  </si>
  <si>
    <t>Nguyễn Đức Thành</t>
  </si>
  <si>
    <t>178 Hưng Yên - P. Quang Trung - NĐ</t>
  </si>
  <si>
    <t>66/HSST
29/6/2017
TP. Vĩnh Yên - Vĩnh Phúc</t>
  </si>
  <si>
    <t>01
5/10/2017</t>
  </si>
  <si>
    <t>21
28/3/2018</t>
  </si>
  <si>
    <t>87 Hưng Yên - P. Quang Trung - NĐ</t>
  </si>
  <si>
    <t>368/HSST
30/11/2017
TP. NĐ</t>
  </si>
  <si>
    <t>166
23/1/2018</t>
  </si>
  <si>
    <t>20
28/3/2018</t>
  </si>
  <si>
    <t>1. Nguyễn Đức Cường
2. Trần Xuân Hòa
BT cho Trần Ngọc Hạnh (P. Quang Trung)</t>
  </si>
  <si>
    <t>72/547 Trần Hưng Đạo - P. Lộc Vượng - NĐ
78/547 Trần Hưng Đạo - P. Lộc Vượng - NĐ</t>
  </si>
  <si>
    <t>05/HSPT
01/2/2018
Tỉnh NĐ</t>
  </si>
  <si>
    <t>05/BT
8/3/2018</t>
  </si>
  <si>
    <t>28
28/3/2018</t>
  </si>
  <si>
    <t>1. Đinh Thu Hiền
2. Đặng Công Hiền</t>
  </si>
  <si>
    <t>316 Trần Hưng Đạo - P. Bà Triệu - NĐ</t>
  </si>
  <si>
    <t>Tối cao</t>
  </si>
  <si>
    <t>18
28/3/2018</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</si>
  <si>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</si>
  <si>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</si>
  <si>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</si>
  <si>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</si>
  <si>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</si>
  <si>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</si>
  <si>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</si>
  <si>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</si>
  <si>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</si>
  <si>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</si>
  <si>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</si>
  <si>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 xml:space="preserve">12 Đinh Bộ
Lĩnh, P. Năng
Tĩnh, NĐ
 </t>
  </si>
  <si>
    <t>42/HSPT
19/5/2008</t>
  </si>
  <si>
    <t>494/THA
2/8/2008</t>
  </si>
  <si>
    <t>193
17/8/2015</t>
  </si>
  <si>
    <t>7/52 Bạch Đằng P Trần Hưng Đạo</t>
  </si>
  <si>
    <t>248/HSST
25/05/2016
TP NĐ</t>
  </si>
  <si>
    <t>480/QĐ-THADS
13/07/2016</t>
  </si>
  <si>
    <t>109
05/08/2016</t>
  </si>
  <si>
    <t>1/57 Hàng Thao phường Trần Hưng Đạo TP Nam Định</t>
  </si>
  <si>
    <t>331/HSST
03/08/2016
TP Nam Định</t>
  </si>
  <si>
    <t>350/HSST
21/11/
2011</t>
  </si>
  <si>
    <t>316/THA
12/8/2015</t>
  </si>
  <si>
    <t>213
20/8/2015</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</si>
  <si>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</si>
  <si>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</si>
  <si>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</si>
  <si>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</si>
  <si>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</si>
  <si>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</si>
  <si>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</si>
  <si>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</si>
  <si>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</si>
  <si>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</si>
  <si>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</si>
  <si>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</si>
  <si>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</si>
  <si>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</si>
  <si>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</si>
  <si>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</si>
  <si>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</si>
  <si>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</si>
  <si>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</si>
  <si>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</si>
  <si>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</si>
  <si>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</si>
  <si>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</si>
  <si>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</si>
  <si>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</si>
  <si>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</si>
  <si>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</si>
  <si>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</si>
  <si>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</si>
  <si>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</si>
  <si>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</si>
  <si>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</si>
  <si>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</si>
  <si>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</si>
  <si>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</si>
  <si>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</si>
  <si>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</si>
  <si>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</si>
  <si>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</si>
  <si>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</si>
  <si>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</si>
  <si>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</si>
  <si>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</si>
  <si>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</si>
  <si>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</si>
  <si>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</si>
  <si>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</si>
  <si>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</si>
  <si>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</si>
  <si>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</si>
  <si>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</si>
  <si>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</si>
  <si>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</si>
  <si>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</si>
  <si>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Trần Trọng Trung</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</si>
  <si>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</si>
  <si>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</si>
  <si>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</si>
  <si>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</si>
  <si>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</si>
  <si>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</si>
  <si>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</si>
  <si>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</si>
  <si>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</si>
  <si>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</si>
  <si>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</si>
  <si>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</si>
  <si>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</si>
  <si>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</si>
  <si>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</si>
  <si>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</si>
  <si>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</si>
  <si>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</si>
  <si>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</si>
  <si>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</si>
  <si>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Trần Thị Thu Hiền</t>
  </si>
  <si>
    <t>xóm 2 Tân An Lộc Hòa TP Nam Định</t>
  </si>
  <si>
    <t>388/HSST 05/09/2016 TP Nam Định</t>
  </si>
  <si>
    <t>119/ 15/11/2016</t>
  </si>
  <si>
    <t>15 20.12.2016</t>
  </si>
  <si>
    <t>Trần Xuân Hinh</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</si>
  <si>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</si>
  <si>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</si>
  <si>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</si>
  <si>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</si>
  <si>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</si>
  <si>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</si>
  <si>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</si>
  <si>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</si>
  <si>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</si>
  <si>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</si>
  <si>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</si>
  <si>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</si>
  <si>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</si>
  <si>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</si>
  <si>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</si>
  <si>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</si>
  <si>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</si>
  <si>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</si>
  <si>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</si>
  <si>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</si>
  <si>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</si>
  <si>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</si>
  <si>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</si>
  <si>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 xml:space="preserve">Lữ Thị Mai </t>
  </si>
  <si>
    <t>Tổ 14 - P. Lộc Hạ - TPNĐ</t>
  </si>
  <si>
    <t>149/HSST
21/07/2017
TA TPNĐ</t>
  </si>
  <si>
    <t>59
25/10/2017</t>
  </si>
  <si>
    <t>23
28/03/2018</t>
  </si>
  <si>
    <t xml:space="preserve">Nguyễn Ngọc Dũng </t>
  </si>
  <si>
    <t>32E - Ô 17 - P. Hạ Long - TPNĐ</t>
  </si>
  <si>
    <t xml:space="preserve">193/HSST
27/09/2017
TA TP Vũng Tàu - tỉnh Bà Rịa - Vũng Tàu </t>
  </si>
  <si>
    <t>171
02/02/2018</t>
  </si>
  <si>
    <t>24
28/03/2018</t>
  </si>
  <si>
    <t xml:space="preserve">Vũ Thị Vẻ </t>
  </si>
  <si>
    <t>215 Phù Nghĩa - P. Hạ Long - TPNĐ</t>
  </si>
  <si>
    <t>530/HNST
05/12/2017
TA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</si>
  <si>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</si>
  <si>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</si>
  <si>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</si>
  <si>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</si>
  <si>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</si>
  <si>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</si>
  <si>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</si>
  <si>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</si>
  <si>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</si>
  <si>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</si>
  <si>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</si>
  <si>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Công ty cổ phần xây lắp Dầu khí 3</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</si>
  <si>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</si>
  <si>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</si>
  <si>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</si>
  <si>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</si>
  <si>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</si>
  <si>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</si>
  <si>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</si>
  <si>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</si>
  <si>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</si>
  <si>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</si>
  <si>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</si>
  <si>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</si>
  <si>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Xóm Lâm Đình
xã Giao Phong</t>
  </si>
  <si>
    <t>228/HSST
22/9/2017</t>
  </si>
  <si>
    <t>130/QĐTHA
13/4/2018</t>
  </si>
  <si>
    <t>Truy nộp sung NN
st: 132,519,000đ</t>
  </si>
  <si>
    <t>17/QĐTHA
27/4/2018</t>
  </si>
  <si>
    <t>347/HSST; 247/HSPT ngày 11/12/2015 TA Cấp cao Hà Nội</t>
  </si>
  <si>
    <t>37/02.4.2018</t>
  </si>
  <si>
    <t>Bồi thường 1.349.121</t>
  </si>
  <si>
    <t>11/24/04/2018</t>
  </si>
  <si>
    <t>Đỗ Văn Lợi</t>
  </si>
  <si>
    <t>30/HSST/16.6.2017 TA HẢi Hậu</t>
  </si>
  <si>
    <t>45/QĐ/ 10.10.2017</t>
  </si>
  <si>
    <t>Phạt 5000</t>
  </si>
  <si>
    <t>08/09.4.2018</t>
  </si>
  <si>
    <t>32/HSST/30/11/2017 TA Kiến An, Hải Phòng</t>
  </si>
  <si>
    <t>337/QĐ/02.4.2018</t>
  </si>
  <si>
    <t>Aán phí 200</t>
  </si>
  <si>
    <t>10/16.4.2018</t>
  </si>
  <si>
    <t>Phạm Đức Huy</t>
  </si>
  <si>
    <t>59(14/10/2015)</t>
  </si>
  <si>
    <t>33(04/8/2017)</t>
  </si>
  <si>
    <t>Đoàn Văn Lượng</t>
  </si>
  <si>
    <t>Tô 1, TT Nam Giang</t>
  </si>
  <si>
    <t>12/HSST (30/01/2018)</t>
  </si>
  <si>
    <t>265 (13/4/2018)</t>
  </si>
  <si>
    <t>AP+TT: 6.350</t>
  </si>
  <si>
    <t>13(26/4/2018)</t>
  </si>
  <si>
    <t>Đoàn Văn Bắc</t>
  </si>
  <si>
    <t>166 (16/01/2018)</t>
  </si>
  <si>
    <t>01a(26/01/2018)</t>
  </si>
  <si>
    <t>Đoàn Văn Quý</t>
  </si>
  <si>
    <t>Tổ 9, TT Nam Giang</t>
  </si>
  <si>
    <t>58(14/10/2015)</t>
  </si>
  <si>
    <t>Ap+TP: 3.200</t>
  </si>
  <si>
    <t>34(04/8/2018)</t>
  </si>
  <si>
    <t>Đỗ Văn Nam</t>
  </si>
  <si>
    <t>Tô 9, TT Nam Giang</t>
  </si>
  <si>
    <t>62(14/10/2015)</t>
  </si>
  <si>
    <t>36(04/8/2018)</t>
  </si>
  <si>
    <t>Nguyễn Văn Thạnh</t>
  </si>
  <si>
    <t>55(14/10/2015)</t>
  </si>
  <si>
    <t>35(04/8/2018)</t>
  </si>
  <si>
    <t>Lê Văn Nghị</t>
  </si>
  <si>
    <t>Đồng Phù, Nam Mỹ</t>
  </si>
  <si>
    <t>23/HSST(16/2/2017)</t>
  </si>
  <si>
    <t>01(05/10/2017)</t>
  </si>
  <si>
    <t>11(06/4/2018)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</si>
  <si>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</si>
  <si>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</si>
  <si>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</si>
  <si>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</si>
  <si>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</si>
  <si>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</si>
  <si>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</si>
  <si>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</si>
  <si>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</si>
  <si>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</si>
  <si>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</si>
  <si>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</si>
  <si>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</si>
  <si>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</si>
  <si>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</si>
  <si>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</si>
  <si>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01                     (16/10/2017)</t>
  </si>
  <si>
    <t xml:space="preserve">
P: 9.000</t>
  </si>
  <si>
    <t>Hoàng Văn Trường</t>
  </si>
  <si>
    <t>Xóm 9, Nghĩa Trung</t>
  </si>
  <si>
    <t>09/HNGĐ
16/01/2018
TA N.Hưng</t>
  </si>
  <si>
    <t>158
28/3/2018</t>
  </si>
  <si>
    <t>APCD: 300</t>
  </si>
  <si>
    <t>17
24/4/2018</t>
  </si>
  <si>
    <t>BT:16.200
CD: 1.200/1T</t>
  </si>
  <si>
    <t>06/12/207</t>
  </si>
  <si>
    <t>Chung Hiếu Nghĩa</t>
  </si>
  <si>
    <t>phường Năng Tĩnh, Nam Định</t>
  </si>
  <si>
    <t>67/HSST
27.12.2017
Tp Nam Định</t>
  </si>
  <si>
    <t>209
20.3.2018</t>
  </si>
  <si>
    <t>06.4.2018</t>
  </si>
  <si>
    <t>31
06.4.2018</t>
  </si>
  <si>
    <t>Lộc An, Nam Định</t>
  </si>
  <si>
    <t>15/HSST
06.02.2018
tp Nam Định</t>
  </si>
  <si>
    <t>203
13.3.2018</t>
  </si>
  <si>
    <t>32
06.4.2018</t>
  </si>
  <si>
    <t>Trần Quang Đăng</t>
  </si>
  <si>
    <t>phường Ngô Quyền, Nam Định</t>
  </si>
  <si>
    <t>79/HSST
05.12.2017
Tp Nam Định</t>
  </si>
  <si>
    <t>170
02.02.2018</t>
  </si>
  <si>
    <t>09.4.2018</t>
  </si>
  <si>
    <t>33
13.4.2018</t>
  </si>
  <si>
    <t>Nguyễn Cao Cường</t>
  </si>
  <si>
    <t>phường Nguyễn Du, Nam Định</t>
  </si>
  <si>
    <t>09/HSST
22.01.2018
Tp Nam Định</t>
  </si>
  <si>
    <t>197
13.3.2018</t>
  </si>
  <si>
    <t>17.4.2018</t>
  </si>
  <si>
    <t>34
18.4.2018</t>
  </si>
  <si>
    <t>Đỗ Mạnh Cường</t>
  </si>
  <si>
    <t>phường Trần Đăng Ninh, Nam Định</t>
  </si>
  <si>
    <t>343/HSST
07.11.2017
Tp Nam Định</t>
  </si>
  <si>
    <t>121
13.12.2017</t>
  </si>
  <si>
    <t>35
18.4.2018</t>
  </si>
  <si>
    <t>Phạm Hồng Thái</t>
  </si>
  <si>
    <t>2/28/1 Lương Thế Vinh, phường Trần Đăng Ninh, Nam Định</t>
  </si>
  <si>
    <t>89/HSPT
11.12.2017
Tỉnh NĐ</t>
  </si>
  <si>
    <t>135
12.01.2018</t>
  </si>
  <si>
    <t>16.4.2018</t>
  </si>
  <si>
    <t>36
18.4.2018</t>
  </si>
  <si>
    <t>Dương Thị Bình</t>
  </si>
  <si>
    <t>163
23.01.2018
Tp Nam Định</t>
  </si>
  <si>
    <t>163
23.01.2018</t>
  </si>
  <si>
    <t>38
18.4.2018</t>
  </si>
  <si>
    <t>377/HSST
15.12.2017
Tp Nam Định</t>
  </si>
  <si>
    <t>164
23.01.2018</t>
  </si>
  <si>
    <t>13.4.2018</t>
  </si>
  <si>
    <t>39
18.4.2018</t>
  </si>
  <si>
    <t>Ngô Thị Lan Hương</t>
  </si>
  <si>
    <t>10/HSST
22.01.2018</t>
  </si>
  <si>
    <t>193
13.3.2018</t>
  </si>
  <si>
    <t>13.3.2018</t>
  </si>
  <si>
    <t>40
18.4.2018</t>
  </si>
  <si>
    <t>350/HSST
15.11.2017
Tp Nam Định</t>
  </si>
  <si>
    <t>162
23.01.2018</t>
  </si>
  <si>
    <t>41
19.4.2018</t>
  </si>
  <si>
    <t>Nguyễn Viết Thắng</t>
  </si>
  <si>
    <t>phường Văn Miếu, Nam Định</t>
  </si>
  <si>
    <t>365/HSPT
20.7.2017
TAND TC</t>
  </si>
  <si>
    <t>188
09.02.2018</t>
  </si>
  <si>
    <t>26.4.2018</t>
  </si>
  <si>
    <t>42
26.4.2018</t>
  </si>
  <si>
    <t>Công ty TNHH Anh Anh</t>
  </si>
  <si>
    <t>02/KDTMPT16.01.2017
Tỉnh NĐ</t>
  </si>
  <si>
    <t>40
15.02.2017</t>
  </si>
  <si>
    <t>43
26.4.2018</t>
  </si>
  <si>
    <t>Nguyễn Hoàng Anh</t>
  </si>
  <si>
    <t>44
26.4.2018</t>
  </si>
  <si>
    <t>Bùi Thị Thu Giang</t>
  </si>
  <si>
    <t>31/155 Trần Thái Tông, Lộc Vượng, Nam Đinh</t>
  </si>
  <si>
    <t>70/2015/HSST 12/11/2015</t>
  </si>
  <si>
    <t>101/QĐ-THA 08/01/2016</t>
  </si>
  <si>
    <t>Phạt: 10.000 
Truy thu: 5.766</t>
  </si>
  <si>
    <t>05/QĐ-CTHA 25/5/2018</t>
  </si>
  <si>
    <t>Linh</t>
  </si>
  <si>
    <t>Bùi Huy Tuấn</t>
  </si>
  <si>
    <t>103/QĐ-THA 08/01/2016</t>
  </si>
  <si>
    <t>Truy thu: 3.766</t>
  </si>
  <si>
    <t>06/QĐ-CTHA 25/5/2018</t>
  </si>
  <si>
    <t xml:space="preserve">
Phạt: 4.900</t>
  </si>
  <si>
    <t>18/QĐTHA
04/5/2018</t>
  </si>
  <si>
    <t xml:space="preserve">
Phạt: 4.777</t>
  </si>
  <si>
    <t>19/QĐTHA04/5/2018</t>
  </si>
  <si>
    <t>Bồi thường cho ông Lưu Tiến Dũng là người đại điện người bị hại số tiền: 41.112</t>
  </si>
  <si>
    <t>Trần Thị Loan</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</si>
  <si>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</si>
  <si>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</si>
  <si>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</si>
  <si>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</si>
  <si>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</si>
  <si>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</si>
  <si>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</si>
  <si>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</si>
  <si>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</si>
  <si>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</si>
  <si>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</si>
  <si>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</si>
  <si>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11/HSST (23/4/2015)</t>
  </si>
  <si>
    <t>34/HSST (26/6/2015)</t>
  </si>
  <si>
    <t>35/HSST (17/8/2011)</t>
  </si>
  <si>
    <t>247/HSPT (20/4/2009)</t>
  </si>
  <si>
    <t>54/HSST (1/6/2012)</t>
  </si>
  <si>
    <t>47/HSST (14/9/2012)</t>
  </si>
  <si>
    <t>31/HNGD (19/9/2006)</t>
  </si>
  <si>
    <t>24/DSPT (21/12/2009)</t>
  </si>
  <si>
    <t>34/HSST (29/9/2009)</t>
  </si>
  <si>
    <t>01/HNGD (17/1/2013)</t>
  </si>
  <si>
    <t>27/DSST (24/12/2009)</t>
  </si>
  <si>
    <t>32/DSST (29/12/2009)</t>
  </si>
  <si>
    <t>23/DSST (26/11/2009)</t>
  </si>
  <si>
    <t>24/HSST (22/5/2012)</t>
  </si>
  <si>
    <t>324/HSST (27/8/2008)</t>
  </si>
  <si>
    <t>01/QĐST -DS (30/3/2011)</t>
  </si>
  <si>
    <t>41/HSST (17/7/2012)</t>
  </si>
  <si>
    <t>21/HSST (3/5/2013)</t>
  </si>
  <si>
    <t>35/DSPT (10/12/2008)</t>
  </si>
  <si>
    <t>28/HSST (18/8/2009)</t>
  </si>
  <si>
    <t>16/HSST (5/7/2007)</t>
  </si>
  <si>
    <t>42/HSST (24/07/2012)</t>
  </si>
  <si>
    <t>15(12/10/20120</t>
  </si>
  <si>
    <t>4c(23/2/2017)</t>
  </si>
  <si>
    <t>TP: 3.600</t>
  </si>
  <si>
    <t>4b(23/2/2017)</t>
  </si>
  <si>
    <t>4a(23/2/2017)</t>
  </si>
  <si>
    <t>03/HSST (13/01/2016)</t>
  </si>
  <si>
    <t>117/HSST (29/02/2016)</t>
  </si>
  <si>
    <t>306/HSPT (31/12/2015</t>
  </si>
  <si>
    <t>1003/HNGĐ (15/09/2015)</t>
  </si>
  <si>
    <t>88/HSST (19/06/2015)</t>
  </si>
  <si>
    <t>236/HSST (15/7/2014)</t>
  </si>
  <si>
    <t>37/HSST (23/07/2015)</t>
  </si>
  <si>
    <t>227/HSST (18/10/2017)</t>
  </si>
  <si>
    <t>AP+TP+TT 3.350</t>
  </si>
  <si>
    <t>TP 26.000</t>
  </si>
  <si>
    <t>TP 30.000</t>
  </si>
  <si>
    <t>AP 25.000</t>
  </si>
  <si>
    <t>18/HSST (13/7/1999)</t>
  </si>
  <si>
    <t>22 (10/4/2000)</t>
  </si>
  <si>
    <t>AP+TP: 10.050</t>
  </si>
  <si>
    <t>97 (01/4/2016)</t>
  </si>
  <si>
    <t>Đỗ Văn Nhật</t>
  </si>
  <si>
    <t>AP+TP: 15.050</t>
  </si>
  <si>
    <t>54 (24/3/2016)</t>
  </si>
  <si>
    <t>Thôn Mộng Lương, Hồng Quang</t>
  </si>
  <si>
    <t>1895/HSPT (19/12/2002)</t>
  </si>
  <si>
    <t>130 (27/10/2003)</t>
  </si>
  <si>
    <t>Ap+TP: 30.050</t>
  </si>
  <si>
    <t>80 (28/3/2016)</t>
  </si>
  <si>
    <t>Vũ Văn Pháo</t>
  </si>
  <si>
    <t>255/HSST (27/12/2013)</t>
  </si>
  <si>
    <t>157 (25/3/2014)</t>
  </si>
  <si>
    <t>01 (24/7/2015)</t>
  </si>
  <si>
    <t>Đàm Minh Tuấn</t>
  </si>
  <si>
    <t>61 (14/10/2015)</t>
  </si>
  <si>
    <t>40 (28/8/2017)</t>
  </si>
  <si>
    <t>AP 520</t>
  </si>
  <si>
    <t>100(01/4/2016)</t>
  </si>
  <si>
    <t>AP 977</t>
  </si>
  <si>
    <t>98(01/4/2016)</t>
  </si>
  <si>
    <t>TP: 4963</t>
  </si>
  <si>
    <t>TP: 2.492</t>
  </si>
  <si>
    <t>190 (12/7/2012)</t>
  </si>
  <si>
    <t>61/HSST(23/05/2015)</t>
  </si>
  <si>
    <t>Trần Thị Tháo</t>
  </si>
  <si>
    <t>Thôn Duyên Hưng, xã Nam Lợi</t>
  </si>
  <si>
    <t>02/HSST(16/01/2014)</t>
  </si>
  <si>
    <t>208(23/05/2014)</t>
  </si>
  <si>
    <t>206(24/06/2016)</t>
  </si>
  <si>
    <t>22/HNGĐ(22/5/2015)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</si>
  <si>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</si>
  <si>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</si>
  <si>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</si>
  <si>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</si>
  <si>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</si>
  <si>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</si>
  <si>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</si>
  <si>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</si>
  <si>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</si>
  <si>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</si>
  <si>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</si>
  <si>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</si>
  <si>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</si>
  <si>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</si>
  <si>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</si>
  <si>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</si>
  <si>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</si>
  <si>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</si>
  <si>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</si>
  <si>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</si>
  <si>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</si>
  <si>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</si>
  <si>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</si>
  <si>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</si>
  <si>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</si>
  <si>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</si>
  <si>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</si>
  <si>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</si>
  <si>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</si>
  <si>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</si>
  <si>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</si>
  <si>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</si>
  <si>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</si>
  <si>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</si>
  <si>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</si>
  <si>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</si>
  <si>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</si>
  <si>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</si>
  <si>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</si>
  <si>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</si>
  <si>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</si>
  <si>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</si>
  <si>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</si>
  <si>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32/HSST (25/9/2008)</t>
  </si>
  <si>
    <t>15 (17/11/2008)</t>
  </si>
  <si>
    <t>21 (13/4/2017)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</si>
  <si>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</si>
  <si>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</si>
  <si>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</si>
  <si>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</si>
  <si>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</si>
  <si>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</si>
  <si>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</si>
  <si>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</si>
  <si>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</si>
  <si>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</si>
  <si>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</si>
  <si>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</si>
  <si>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</si>
  <si>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</si>
  <si>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</si>
  <si>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</si>
  <si>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</si>
  <si>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</si>
  <si>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</si>
  <si>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</si>
  <si>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</si>
  <si>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</si>
  <si>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</si>
  <si>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</si>
  <si>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</si>
  <si>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</si>
  <si>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</si>
  <si>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</si>
  <si>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</si>
  <si>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</si>
  <si>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</si>
  <si>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10/HSST (29/3/2010)</t>
  </si>
  <si>
    <t>134 (25/5/2010)</t>
  </si>
  <si>
    <t>13 (18/3/2016)</t>
  </si>
  <si>
    <t>Nguyễn Văn Ngà</t>
  </si>
  <si>
    <t>12 (18/3/2016)</t>
  </si>
  <si>
    <t>13/HSST (02/3/2016)</t>
  </si>
  <si>
    <t>247 (15/4/2016)</t>
  </si>
  <si>
    <t>223 (26/8/2016)</t>
  </si>
  <si>
    <t>20/HSST (16/4/2012)</t>
  </si>
  <si>
    <t>181 (20/6/2012)</t>
  </si>
  <si>
    <t>TP: 4.590</t>
  </si>
  <si>
    <t>17 (21/3/2016)</t>
  </si>
  <si>
    <t>23/HSST (30/3/2017)</t>
  </si>
  <si>
    <t>294 (18/5/2017)</t>
  </si>
  <si>
    <t>AP+TP+TT: 5.400</t>
  </si>
  <si>
    <t>65 (25/9/2017)</t>
  </si>
  <si>
    <t>10 (05/4/2018)</t>
  </si>
  <si>
    <t>Quán Chiền, Nam Dương</t>
  </si>
  <si>
    <t>38/HSST (16/8/2013)</t>
  </si>
  <si>
    <t>21 (10/10/2013)</t>
  </si>
  <si>
    <t>09 (03/4/2017)</t>
  </si>
  <si>
    <t>Thôn Vọc, Nam Dương</t>
  </si>
  <si>
    <t>26/HSST (26/6/2014)</t>
  </si>
  <si>
    <t>303 (12/8/2014)</t>
  </si>
  <si>
    <t>08 (03/4/2017)</t>
  </si>
  <si>
    <t>Bái Dương, Nam Dương</t>
  </si>
  <si>
    <t>61/HSPT (14/8/2015)</t>
  </si>
  <si>
    <t>70 (14/10/2015)</t>
  </si>
  <si>
    <t>AP+TP: 40.200</t>
  </si>
  <si>
    <t>15 (03/4/2017)</t>
  </si>
  <si>
    <t>73 (14/10/2015)</t>
  </si>
  <si>
    <t>TP: 30.250</t>
  </si>
  <si>
    <t>13 (03/4/2017)</t>
  </si>
  <si>
    <t>05/DSST (27/3/2009)</t>
  </si>
  <si>
    <t>87 (08/5/2009)</t>
  </si>
  <si>
    <t>62 (25/3/2016)</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</si>
  <si>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</si>
  <si>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</si>
  <si>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</si>
  <si>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</si>
  <si>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</si>
  <si>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</si>
  <si>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</si>
  <si>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</si>
  <si>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</si>
  <si>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</si>
  <si>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</si>
  <si>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</si>
  <si>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</si>
  <si>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</si>
  <si>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</si>
  <si>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</si>
  <si>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</si>
  <si>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</si>
  <si>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</si>
  <si>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</si>
  <si>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</si>
  <si>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</si>
  <si>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</si>
  <si>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</si>
  <si>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</si>
  <si>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</si>
  <si>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</si>
  <si>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</si>
  <si>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</si>
  <si>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293 (12/8/2014)</t>
  </si>
  <si>
    <t>61 (25/3/2016)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</si>
  <si>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</si>
  <si>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</si>
  <si>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</si>
  <si>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</si>
  <si>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</si>
  <si>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</si>
  <si>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</si>
  <si>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</si>
  <si>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</si>
  <si>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</si>
  <si>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</si>
  <si>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</si>
  <si>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</si>
  <si>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</si>
  <si>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</si>
  <si>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Xóm 1, Bái Dương, Nam Dương</t>
  </si>
  <si>
    <t>33/HSST (25/7/2011)</t>
  </si>
  <si>
    <t>08 (11/10/2011)</t>
  </si>
  <si>
    <t>68 (25/3/2016)</t>
  </si>
  <si>
    <t>106/HSPT (04/11/2011)</t>
  </si>
  <si>
    <t>91 (22/02/2012)</t>
  </si>
  <si>
    <t xml:space="preserve">52 (23/3/2016) </t>
  </si>
  <si>
    <t>Trung Hòa, Nam Dương</t>
  </si>
  <si>
    <t>23/HSST (15/4/2016)</t>
  </si>
  <si>
    <t>303 (23/5/2016)</t>
  </si>
  <si>
    <t>18 (10/4/2017)</t>
  </si>
  <si>
    <t>200/HSST (30/11/2015)</t>
  </si>
  <si>
    <t>170 (01/02/2016)</t>
  </si>
  <si>
    <t>226 (26/8/2016)</t>
  </si>
  <si>
    <t>22/HSST (17/6/2014)</t>
  </si>
  <si>
    <t>291 (12/8/2014)</t>
  </si>
  <si>
    <t>49 (23/3/2016)</t>
  </si>
  <si>
    <t>300 (12/8/2014)</t>
  </si>
  <si>
    <t>129 (07/4/2016)</t>
  </si>
  <si>
    <t>Nguyễn Văn Hiểu</t>
  </si>
  <si>
    <t>Cổ Lũng, Bình Minh</t>
  </si>
  <si>
    <t>98/HSPT (19/10/2012)</t>
  </si>
  <si>
    <t>74 (18/12/2012)</t>
  </si>
  <si>
    <t>240 (26/8/2016)</t>
  </si>
  <si>
    <t>Nguyễn Văn Dư</t>
  </si>
  <si>
    <t>241 (26/8/2016)</t>
  </si>
  <si>
    <t>Thôn Rót, Bình Minh</t>
  </si>
  <si>
    <t>242 (26/8/2016)</t>
  </si>
  <si>
    <t>Nguyễn Văn Bảo</t>
  </si>
  <si>
    <t>243 (26/8/2016)</t>
  </si>
  <si>
    <t>Vũ Văn Điền</t>
  </si>
  <si>
    <t>Thôn Xẫy, Bình Minh</t>
  </si>
  <si>
    <t>AP+TP: 15.200</t>
  </si>
  <si>
    <t>244 (26/8/2016)</t>
  </si>
  <si>
    <t>245 (26/8/2016)</t>
  </si>
  <si>
    <t>Đoàn Văn Phong</t>
  </si>
  <si>
    <t>Thôn Sẫy, Bình Minh</t>
  </si>
  <si>
    <t>246 (26/8/2016)</t>
  </si>
  <si>
    <t>247 (26/8/2016)</t>
  </si>
  <si>
    <t>Nguyễn Văn Tân</t>
  </si>
  <si>
    <t>248 (26/8/2016)</t>
  </si>
  <si>
    <t>249 (26/8/2016)</t>
  </si>
  <si>
    <t>250 (26/8/2016)</t>
  </si>
  <si>
    <t>Cổ Nông, Bình Minh</t>
  </si>
  <si>
    <t>20/DSPT (17/8/2012)</t>
  </si>
  <si>
    <t>34 (12/10/2012)</t>
  </si>
  <si>
    <t>AP: 1.270</t>
  </si>
  <si>
    <t>238 (26/8/2016)</t>
  </si>
  <si>
    <t>239 (26/8/2016)</t>
  </si>
  <si>
    <t>AP: 5.200</t>
  </si>
  <si>
    <t>237 (26/8/2016)</t>
  </si>
  <si>
    <t>Minh Hồng, Bình Minh</t>
  </si>
  <si>
    <t>252/HSST 927/10/2011)</t>
  </si>
  <si>
    <t>01 (03/10/2012)</t>
  </si>
  <si>
    <t>TP: 6.000</t>
  </si>
  <si>
    <t>07 (15/3/2017)</t>
  </si>
  <si>
    <t>07/HSST (22/02/2012)</t>
  </si>
  <si>
    <t>122 (16/4/2012)</t>
  </si>
  <si>
    <t>236 (26/8/2016)</t>
  </si>
  <si>
    <t>Lạc Thiện, Nam Thái</t>
  </si>
  <si>
    <t>143/HSST (08/9/2011)</t>
  </si>
  <si>
    <t>82 (03/01/2013)</t>
  </si>
  <si>
    <t>TT: 2.000</t>
  </si>
  <si>
    <t>06 (28/02/2017)</t>
  </si>
  <si>
    <t>Xuân Dương, Nam Thái</t>
  </si>
  <si>
    <t>01/DSST (27/3/2013)</t>
  </si>
  <si>
    <t>159 (13/5/2013)</t>
  </si>
  <si>
    <t>AP: 671</t>
  </si>
  <si>
    <t>05 (28/02/2017)</t>
  </si>
  <si>
    <t>6b (20/3/2017)</t>
  </si>
  <si>
    <t>Tô Văn Yến, Vũ Thị Nhàn</t>
  </si>
  <si>
    <t>Xóm 8 , Lã Điền, Điền Xá</t>
  </si>
  <si>
    <t>10/DSST (16/9/2014)</t>
  </si>
  <si>
    <t>69 (30/10/2014)</t>
  </si>
  <si>
    <t>Trả tiền: 400.000</t>
  </si>
  <si>
    <t>212 (12/7/2016)</t>
  </si>
  <si>
    <t>92 (24/11/2014)</t>
  </si>
  <si>
    <t>211 (12/7/2016)</t>
  </si>
  <si>
    <t>Xóm 2, Điền Xá</t>
  </si>
  <si>
    <t>05/HSST (10/3/2015)</t>
  </si>
  <si>
    <t>185 (15/4/2015)</t>
  </si>
  <si>
    <t>06 (01/9/2015)</t>
  </si>
  <si>
    <t>Nam Xá, Điền Xá</t>
  </si>
  <si>
    <t>127/HSPT (23/3/2011)</t>
  </si>
  <si>
    <t>152 (24/6/2011)</t>
  </si>
  <si>
    <t>TP: 6.690</t>
  </si>
  <si>
    <t>200 (23/6/2016)</t>
  </si>
  <si>
    <t>Thôn Hạ, Điền Xá</t>
  </si>
  <si>
    <t>04/HSPT (15/01/2014)</t>
  </si>
  <si>
    <t>199 (15/5/2014)</t>
  </si>
  <si>
    <t>126 (07/4/2016)</t>
  </si>
  <si>
    <t>160/HSST (28/12/2011)</t>
  </si>
  <si>
    <t>95 (29/02/2012)</t>
  </si>
  <si>
    <t>AP: 7.200</t>
  </si>
  <si>
    <t>201 (23/6/2016)</t>
  </si>
  <si>
    <t>Điền Xá</t>
  </si>
  <si>
    <t>62/HSST (24/5/2004)</t>
  </si>
  <si>
    <t>03 (05/10/2012)</t>
  </si>
  <si>
    <t>AP+TT: 20.750</t>
  </si>
  <si>
    <t>168 (08/6/2016)</t>
  </si>
  <si>
    <t>Lã Điền, Điền Xá</t>
  </si>
  <si>
    <t>23/HNGĐ (22/4/2014)</t>
  </si>
  <si>
    <t>186 (15/5/2014)</t>
  </si>
  <si>
    <t>AP: 713</t>
  </si>
  <si>
    <t>6a (10/3/2017)</t>
  </si>
  <si>
    <t>Phú Hào, Điền Xá</t>
  </si>
  <si>
    <t>20/HSST (14/4/2016)</t>
  </si>
  <si>
    <t>306 (23/5/2016)</t>
  </si>
  <si>
    <t>167 (08/6/2016)</t>
  </si>
  <si>
    <t>700/HSPT (08/12/2016)</t>
  </si>
  <si>
    <t>400 (24/8/2017)</t>
  </si>
  <si>
    <t>Trả tiền: 799.567</t>
  </si>
  <si>
    <t>49 (18/9/2017)</t>
  </si>
  <si>
    <t>399 (24/8/2017)</t>
  </si>
  <si>
    <t>AP: 44.739</t>
  </si>
  <si>
    <t>48 (18/9/2017)</t>
  </si>
  <si>
    <t>14/HNGĐ (26/5/2016)</t>
  </si>
  <si>
    <t>419 (25/7/2016)</t>
  </si>
  <si>
    <t>28 (15/6/2017)</t>
  </si>
  <si>
    <t>256 (18/4/2017)</t>
  </si>
  <si>
    <t>Trả tiền: 130.000</t>
  </si>
  <si>
    <t>29 (15/6/2017)</t>
  </si>
  <si>
    <t>01/DSST (15/01/2014)</t>
  </si>
  <si>
    <t>124 (21/02/2014)</t>
  </si>
  <si>
    <t>AP: 18.650</t>
  </si>
  <si>
    <t>166 (08/6/2016)</t>
  </si>
  <si>
    <t>32/HSST (25/7/2011)</t>
  </si>
  <si>
    <t>07 (11/10/2011)</t>
  </si>
  <si>
    <t>187 (13/6/2016)</t>
  </si>
  <si>
    <t>203 (15/5/2014)</t>
  </si>
  <si>
    <t>TP: 13.200</t>
  </si>
  <si>
    <t>202 (23/6/2016)</t>
  </si>
  <si>
    <t>Thôn Trung, Điền Xá</t>
  </si>
  <si>
    <t>201 (15/5/2014)</t>
  </si>
  <si>
    <t>198 (23/6/2016)</t>
  </si>
  <si>
    <t>Thôn Thượng, Điền Xá</t>
  </si>
  <si>
    <t>198 (15/5/2014)</t>
  </si>
  <si>
    <t>199 (23/6/2016)</t>
  </si>
  <si>
    <t>Thôn Bổn, Nam Hải</t>
  </si>
  <si>
    <t>08/HNGĐ (19/4/2011)</t>
  </si>
  <si>
    <t>143 (16/6/2011)</t>
  </si>
  <si>
    <t>23b (27/4/2017)</t>
  </si>
  <si>
    <t>Nam Hạ, Nam Hải</t>
  </si>
  <si>
    <t>20/HSST (22/6/2011)</t>
  </si>
  <si>
    <t>202 (31/8/2011)</t>
  </si>
  <si>
    <t>235 (26/8/2016)</t>
  </si>
  <si>
    <t>Xóm 9, Nam Toàn</t>
  </si>
  <si>
    <t>18/HNGĐ (26/9/2007)</t>
  </si>
  <si>
    <t>35 (12/11/2007)</t>
  </si>
  <si>
    <t>34 (22/3/2016)</t>
  </si>
  <si>
    <t>Xóm 1, Nam Toàn</t>
  </si>
  <si>
    <t>30/HNGĐ (30/8/2016)</t>
  </si>
  <si>
    <t>37 (24/10/2016)</t>
  </si>
  <si>
    <t>AP: 2.500</t>
  </si>
  <si>
    <t>64 (25/9/2017)</t>
  </si>
  <si>
    <t>Xóm 2, Nam Toàn</t>
  </si>
  <si>
    <t>43/HSST (14/11/2014)</t>
  </si>
  <si>
    <t>122 (19/12/2014)</t>
  </si>
  <si>
    <t>63 (25/9/2017)</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</si>
  <si>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</si>
  <si>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</si>
  <si>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</si>
  <si>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</si>
  <si>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</si>
  <si>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</si>
  <si>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</si>
  <si>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</si>
  <si>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</si>
  <si>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</si>
  <si>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</si>
  <si>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</si>
  <si>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</si>
  <si>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</si>
  <si>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</si>
  <si>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</si>
  <si>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33/HSST (29/10/2015)</t>
  </si>
  <si>
    <t>168 (01/02/2016)</t>
  </si>
  <si>
    <t>67 (25/9/2017)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</si>
  <si>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</si>
  <si>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</si>
  <si>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</si>
  <si>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</si>
  <si>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</si>
  <si>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</si>
  <si>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</si>
  <si>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</si>
  <si>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</si>
  <si>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</si>
  <si>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</si>
  <si>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</si>
  <si>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</si>
  <si>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01/HSST (08/01/2013)</t>
  </si>
  <si>
    <t>125 (15/3/2013)</t>
  </si>
  <si>
    <t>81 (28/3/2016)</t>
  </si>
  <si>
    <t>05/HSST (27/01/2014)</t>
  </si>
  <si>
    <t>146 (17/3/2014)</t>
  </si>
  <si>
    <t>82 (28/3/2016)</t>
  </si>
  <si>
    <t>147 (17/3/2014)</t>
  </si>
  <si>
    <t>83 (28/3/2016)</t>
  </si>
  <si>
    <t>Hồng Thượng, Nam Hồng</t>
  </si>
  <si>
    <t>271/HSPT (15/4/2015)</t>
  </si>
  <si>
    <t>180 (15/4/2015)</t>
  </si>
  <si>
    <t>21 (01/9/2015)</t>
  </si>
  <si>
    <t>Liên Tỉnh, Nam Hồng</t>
  </si>
  <si>
    <t>Hồng Thắng, Nam Hồng</t>
  </si>
  <si>
    <t>330/HSST (14/9/2012)</t>
  </si>
  <si>
    <t>206 (08/8/2013)</t>
  </si>
  <si>
    <t>230 (26/8/2016)</t>
  </si>
  <si>
    <t>Đặng Văn Tám (Chính)</t>
  </si>
  <si>
    <t>Bách Tính, Nam Hồng</t>
  </si>
  <si>
    <t>25/HSPT (13/4/2016)</t>
  </si>
  <si>
    <t>73 (24/10/2016)</t>
  </si>
  <si>
    <t>02 (03/01/2017)</t>
  </si>
  <si>
    <t>19/HSPT (23/02/2011)</t>
  </si>
  <si>
    <t>135 (19/5/2011)</t>
  </si>
  <si>
    <t>AP: 704</t>
  </si>
  <si>
    <t>231 (26/8/2016)</t>
  </si>
  <si>
    <t>Lưu Ngọc Thanh (Lưu Văn Thanh)</t>
  </si>
  <si>
    <t>228/HSST (08/4/2010)</t>
  </si>
  <si>
    <t>193 (18/8/2010)</t>
  </si>
  <si>
    <t>AP+TT: 5.450</t>
  </si>
  <si>
    <t>44/HSST (25/7/2012)</t>
  </si>
  <si>
    <t>17 (12/10/2012)</t>
  </si>
  <si>
    <t>232 (26/8/2016)</t>
  </si>
  <si>
    <t>39/HSST (13/7/2012)</t>
  </si>
  <si>
    <t>12 (12/10/2012)</t>
  </si>
  <si>
    <t>AP+TP: 5.090</t>
  </si>
  <si>
    <t>229 (26/8/2016)</t>
  </si>
  <si>
    <t>29/HSST (25/5/2016)</t>
  </si>
  <si>
    <t>400 (25/7/2016)</t>
  </si>
  <si>
    <t>AP: 573</t>
  </si>
  <si>
    <t>03 (03/01/2017)</t>
  </si>
  <si>
    <t>Hồng Long, Nam Hồng</t>
  </si>
  <si>
    <t>78/HSST (20/11/2015)</t>
  </si>
  <si>
    <t>379 (26/6/2016)</t>
  </si>
  <si>
    <t>Trả tiền: 105.000</t>
  </si>
  <si>
    <t>213 (25/7/2016)</t>
  </si>
  <si>
    <t>11 (11/4/2018)</t>
  </si>
  <si>
    <t xml:space="preserve">
P: 10.000</t>
  </si>
  <si>
    <t>18
28/5/2018</t>
  </si>
  <si>
    <t>APHS 200.000               TP 1.400.000</t>
  </si>
  <si>
    <t>22.5.2018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</si>
  <si>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</si>
  <si>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</si>
  <si>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</si>
  <si>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</si>
  <si>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</si>
  <si>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</si>
  <si>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</si>
  <si>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</si>
  <si>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</si>
  <si>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</si>
  <si>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</si>
  <si>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</si>
  <si>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</si>
  <si>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</si>
  <si>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</si>
  <si>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Trả nợ: 806.235</t>
  </si>
  <si>
    <t>25
21/5/2018</t>
  </si>
  <si>
    <t>02/DSST
21/7/2017</t>
  </si>
  <si>
    <t>18
27/7/2017</t>
  </si>
  <si>
    <t>Trả nợ: 268.745</t>
  </si>
  <si>
    <t>21
21/5/2018</t>
  </si>
  <si>
    <t>Vũ Thành Nam</t>
  </si>
  <si>
    <t xml:space="preserve"> Thành Lợi, Vụ Bản, Nam Định</t>
  </si>
  <si>
    <t>287/HSST
8/9/2017</t>
  </si>
  <si>
    <t>109
20/11/2017</t>
  </si>
  <si>
    <t>án phí HSST + DSST: 1.937</t>
  </si>
  <si>
    <t>19
14/5/2018</t>
  </si>
  <si>
    <t>158/HSST
20/12/2017</t>
  </si>
  <si>
    <t>210
14/3/2018</t>
  </si>
  <si>
    <t>án phí HSST + DSST: 1.200</t>
  </si>
  <si>
    <t>18
14/5/2018</t>
  </si>
  <si>
    <t>Nguyễn Văn Hồng</t>
  </si>
  <si>
    <t>Xóm 8, Tân Thành, Vụ Bản, Nam Định</t>
  </si>
  <si>
    <t>106/HSST
31/3/2016</t>
  </si>
  <si>
    <t>172
24/6/2016</t>
  </si>
  <si>
    <t>Tiền phạt: 15.000</t>
  </si>
  <si>
    <t>Đội 8, xã Xuân Phong</t>
  </si>
  <si>
    <t>28/5/2018</t>
  </si>
  <si>
    <t>25/QĐ-THA 28/5/2018</t>
  </si>
  <si>
    <t>Hoàng Thị Anh</t>
  </si>
  <si>
    <t>18 ngõ 75, đường Điện Biên, tp Nam Định</t>
  </si>
  <si>
    <t>15/2018/HSST 19/01/2018</t>
  </si>
  <si>
    <t>191/QĐ-CTHA 23/3/2018</t>
  </si>
  <si>
    <t>APDSST: 32.300.000đ</t>
  </si>
  <si>
    <t>08/QĐ-CTHA 07/6/2018</t>
  </si>
  <si>
    <t>Quân</t>
  </si>
  <si>
    <t>Phạm Trọng Thuỷ</t>
  </si>
  <si>
    <t>29/80 Nguyễn Khuyến, Trường Thị, tp Nam Định</t>
  </si>
  <si>
    <t>220/QĐ-CTHA 23/3/2018</t>
  </si>
  <si>
    <t>Truy thu: 2.700.000đ</t>
  </si>
  <si>
    <t>07/QĐ-CTHADS 28/5/2018</t>
  </si>
  <si>
    <t>04/QĐ-CTHA 26/4/2018</t>
  </si>
  <si>
    <t>- Tiền mai táng: 99.705.000đ
Trợ cấp nuôi dưỡng: 04 cháu</t>
  </si>
  <si>
    <t>09/QĐ-CTHADS 15/6/2018</t>
  </si>
  <si>
    <t>Trợ cấp nuôi dưỡng 04 chau đén 18 t</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</si>
  <si>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</si>
  <si>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</si>
  <si>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</si>
  <si>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</si>
  <si>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</si>
  <si>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</si>
  <si>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</si>
  <si>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</si>
  <si>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</si>
  <si>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</si>
  <si>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</si>
  <si>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</si>
  <si>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</si>
  <si>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5.6.2018</t>
  </si>
  <si>
    <t>9.3.2018</t>
  </si>
  <si>
    <t>14.3.2018</t>
  </si>
  <si>
    <t>30.12.2017</t>
  </si>
  <si>
    <t>19.4.2018</t>
  </si>
  <si>
    <t>20.4.2018</t>
  </si>
  <si>
    <t>1.2.2018</t>
  </si>
  <si>
    <t>18.6.2018</t>
  </si>
  <si>
    <t>23.5.2018</t>
  </si>
  <si>
    <t>19.6.2018</t>
  </si>
  <si>
    <t>24.1.2018</t>
  </si>
  <si>
    <t>26.1.2018</t>
  </si>
  <si>
    <t>Nguyễn Thanh Hiệp</t>
  </si>
  <si>
    <t>12
2.5.2018</t>
  </si>
  <si>
    <t>Aán phí : 4.500</t>
  </si>
  <si>
    <t>27.4.2018</t>
  </si>
  <si>
    <t>12/2.5.2018</t>
  </si>
  <si>
    <t>26.2.2018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</si>
  <si>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</si>
  <si>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</si>
  <si>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</si>
  <si>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</si>
  <si>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</si>
  <si>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</si>
  <si>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</si>
  <si>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</si>
  <si>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</si>
  <si>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</si>
  <si>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</si>
  <si>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</si>
  <si>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</si>
  <si>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</si>
  <si>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</si>
  <si>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r>
      <t>70/27,11,2013 TA</t>
    </r>
    <r>
      <rPr>
        <sz val="10"/>
        <rFont val="Times New Roman"/>
        <family val="1"/>
      </rPr>
      <t xml:space="preserve"> Hair Hậu</t>
    </r>
  </si>
  <si>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</si>
  <si>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</si>
  <si>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</si>
  <si>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</si>
  <si>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</si>
  <si>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</si>
  <si>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</si>
  <si>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</si>
  <si>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</si>
  <si>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</si>
  <si>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</si>
  <si>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</si>
  <si>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</si>
  <si>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</si>
  <si>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</si>
  <si>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</si>
  <si>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</si>
  <si>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</si>
  <si>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</si>
  <si>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</si>
  <si>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 200
Phạt: 3000</t>
  </si>
  <si>
    <t>AP200</t>
  </si>
  <si>
    <t>Ap: 1.545</t>
  </si>
  <si>
    <t>Truy thu: 4200</t>
  </si>
  <si>
    <t>Truy thu: 9300</t>
  </si>
  <si>
    <t>Ap +TP: 5.000</t>
  </si>
  <si>
    <t>107/QĐ
16/7/2015</t>
  </si>
  <si>
    <t>109/QĐ
16/7/2015</t>
  </si>
  <si>
    <t>110/QĐ
16/7/2015</t>
  </si>
  <si>
    <t>112/QĐ
16/7/2015</t>
  </si>
  <si>
    <t>Ngô Văn Hùng</t>
  </si>
  <si>
    <t>Đội 16 Đò Mười
xã Nghĩa Sơn</t>
  </si>
  <si>
    <t>87/QĐST-HNGĐ
23/9/2014
TA N. Hưng</t>
  </si>
  <si>
    <t>17
07/6/2018</t>
  </si>
  <si>
    <t>CDNC: 600/tháng</t>
  </si>
  <si>
    <t>19/QĐ
25/6/2018</t>
  </si>
  <si>
    <t>P:20.673</t>
  </si>
  <si>
    <t>P: 302.800</t>
  </si>
  <si>
    <t>Nguyễn Văn Hùng
Bùi Thị Lý</t>
  </si>
  <si>
    <t>Thôn Hưng Thịnh, 
Hoàng Nam</t>
  </si>
  <si>
    <t>05/DSST
12/9/2017</t>
  </si>
  <si>
    <t>05
24/10/2017</t>
  </si>
  <si>
    <t>TT: 205,000</t>
  </si>
  <si>
    <t>19
26/6/2018</t>
  </si>
  <si>
    <t>TP 9.997.000</t>
  </si>
  <si>
    <t>14/6/2018</t>
  </si>
  <si>
    <t>23   18/6/2018</t>
  </si>
  <si>
    <t>AP HS 200.000         TT 251.000.000 APDSST 1.652.000</t>
  </si>
  <si>
    <t>AP HS 200.000        TT 20.000.000 APDSST 862.000</t>
  </si>
  <si>
    <t>16   14/3/2018</t>
  </si>
  <si>
    <t>203    01/6/2018</t>
  </si>
  <si>
    <t>AP HSST: 200.000  DSST: 300.000</t>
  </si>
  <si>
    <t>13/6/2018</t>
  </si>
  <si>
    <t>32      18/6/2018</t>
  </si>
  <si>
    <t>TT 5.200.000</t>
  </si>
  <si>
    <t>14.6.2018</t>
  </si>
  <si>
    <t>24     18/6/2018</t>
  </si>
  <si>
    <t>Hoằng TP 3.800.000  Nghĩa TP 3.800.000</t>
  </si>
  <si>
    <t>31,30 18/6/2018</t>
  </si>
  <si>
    <t>TP 10.900.000</t>
  </si>
  <si>
    <t>29    14/6/2018</t>
  </si>
  <si>
    <t xml:space="preserve"> 70    09/6/2004</t>
  </si>
  <si>
    <t>TP 40.816.000</t>
  </si>
  <si>
    <t>15/6/2018</t>
  </si>
  <si>
    <t>22    18/6/2018</t>
  </si>
  <si>
    <t>97     26/4/2011</t>
  </si>
  <si>
    <t>TP 3.800.000</t>
  </si>
  <si>
    <t>28   18/6/2018</t>
  </si>
  <si>
    <t>58      03/1/2013</t>
  </si>
  <si>
    <t>26   18/6/2018</t>
  </si>
  <si>
    <t>65      03/1/2013</t>
  </si>
  <si>
    <t>25    18/6/2018</t>
  </si>
  <si>
    <t>62      03/1/2013</t>
  </si>
  <si>
    <t>27    18/6/2018</t>
  </si>
  <si>
    <t>Truy thu trả cho UBND huyện: 12.000.000 đ</t>
  </si>
  <si>
    <t>Truy thu: 81.477.250</t>
  </si>
  <si>
    <t>22/6/2018</t>
  </si>
  <si>
    <t>33   25/6/2018</t>
  </si>
  <si>
    <t>Xã Trực Thắng</t>
  </si>
  <si>
    <t>28   16/3/2018</t>
  </si>
  <si>
    <t>205   01/6/2018</t>
  </si>
  <si>
    <t>TP+TT: 40.000.000</t>
  </si>
  <si>
    <t>21        8/6/2018</t>
  </si>
  <si>
    <t>Phạm Văn Phương</t>
  </si>
  <si>
    <t>204      01/6/2018</t>
  </si>
  <si>
    <t>TP+TT: 60.000.000</t>
  </si>
  <si>
    <t>20      08/6/2018</t>
  </si>
  <si>
    <t>286
20/7/2017</t>
  </si>
  <si>
    <t>Phạm Văn Thường</t>
  </si>
  <si>
    <t>Đại Lại, Vĩnh Hào, Vụ Bản, Nam Định</t>
  </si>
  <si>
    <t>349/HSST 
8/11/2017  TAND.Q.Hoàng Mai, HN</t>
  </si>
  <si>
    <t>193
12/3/2018</t>
  </si>
  <si>
    <t>Án phí +
Truy thu: 1.900</t>
  </si>
  <si>
    <t>26
13/6/2018</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</si>
  <si>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</si>
  <si>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</si>
  <si>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</si>
  <si>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</si>
  <si>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</si>
  <si>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</si>
  <si>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</si>
  <si>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</si>
  <si>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</si>
  <si>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</si>
  <si>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</si>
  <si>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20
16/5/2018</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</si>
  <si>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</si>
  <si>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</si>
  <si>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</si>
  <si>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</si>
  <si>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</si>
  <si>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</si>
  <si>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</si>
  <si>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</si>
  <si>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</si>
  <si>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</si>
  <si>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</si>
  <si>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</si>
  <si>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28/QĐ-THA 21/6/2018</t>
  </si>
  <si>
    <t>27/QĐ-THA 21/6/2018</t>
  </si>
  <si>
    <t>Đỗ Viết Điệp</t>
  </si>
  <si>
    <t>Xuân Đài</t>
  </si>
  <si>
    <t>426/2016/HSST ngày 21/7/2016 của TAND tỉnh Đồng Nai</t>
  </si>
  <si>
    <t>15/QĐ-THA 09/11/2016</t>
  </si>
  <si>
    <t>Án phí HSSt: 200.000</t>
  </si>
  <si>
    <t>03/QĐ-THA 18/11/2016</t>
  </si>
  <si>
    <t>29/QĐ-THA 21/6/2018</t>
  </si>
  <si>
    <t>Lê Văn Hiếu</t>
  </si>
  <si>
    <t>X8, xã Xuân Thành</t>
  </si>
  <si>
    <t>228/HSST 24/07/2017 TAND Tp Bắc Ninh</t>
  </si>
  <si>
    <t>01/QĐ-THA 10/10/2017</t>
  </si>
  <si>
    <t xml:space="preserve">AP 200.000đ; </t>
  </si>
  <si>
    <t>01/QĐ-THA 27/10/2017</t>
  </si>
  <si>
    <t>Đoàn Văn Thắng</t>
  </si>
  <si>
    <t>X Phú Ân, xã Xuân Tân</t>
  </si>
  <si>
    <t>46/HSST 06/09/2017 TAND Hải Hậu</t>
  </si>
  <si>
    <t>43/QĐ-THA 15/11/2017</t>
  </si>
  <si>
    <t>Sung quỹ NN 3.500.000đ</t>
  </si>
  <si>
    <t>06/QĐ-THA 07/12/2017</t>
  </si>
  <si>
    <t>115/HSST 21/06/2017 TAND tp Buôn Ma Thuột, tỉnh Đăk Lăk</t>
  </si>
  <si>
    <t>88/QĐ-THA 15/5/2018</t>
  </si>
  <si>
    <t>AP HSST 200.000đ</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</si>
  <si>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</si>
  <si>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</si>
  <si>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</si>
  <si>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</si>
  <si>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</si>
  <si>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</si>
  <si>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</si>
  <si>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</si>
  <si>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</si>
  <si>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</si>
  <si>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</si>
  <si>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</si>
  <si>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</si>
  <si>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</si>
  <si>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</si>
  <si>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</si>
  <si>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</si>
  <si>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</si>
  <si>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</si>
  <si>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</si>
  <si>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</si>
  <si>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</si>
  <si>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Đoàn Thị Huế</t>
  </si>
  <si>
    <t>Tổ 1, TT.  Xuân Trường</t>
  </si>
  <si>
    <t>94/QĐ-THA 07/6/2018</t>
  </si>
  <si>
    <t>33/QĐ-THA 21/6/2018</t>
  </si>
  <si>
    <t>Vũ Đức Thành</t>
  </si>
  <si>
    <t>Xóm 26, xã Xuân Hồng</t>
  </si>
  <si>
    <t>13/HSST/16-3-2018</t>
  </si>
  <si>
    <t>101/QĐ-THA 15/6/2018</t>
  </si>
  <si>
    <t xml:space="preserve">Phạt 5.000.00đ; </t>
  </si>
  <si>
    <t>35/QĐ-THA 25/6/2018</t>
  </si>
  <si>
    <t>An Thắng, Yên Chính, Ý Yên, NDD</t>
  </si>
  <si>
    <t>67/HSST_27/11/2006</t>
  </si>
  <si>
    <t>183_11/8/2008</t>
  </si>
  <si>
    <t>Án phí chia TS</t>
  </si>
  <si>
    <t>05_22/5/2018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</si>
  <si>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</si>
  <si>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</si>
  <si>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</si>
  <si>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</si>
  <si>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</si>
  <si>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</si>
  <si>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</si>
  <si>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</si>
  <si>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</si>
  <si>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</si>
  <si>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</si>
  <si>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Nguyễn Văn Đoán</t>
  </si>
  <si>
    <t>Xóm 8, Yên Nhân, Ý Yên, ND</t>
  </si>
  <si>
    <t>99/HSST_29/11/2017</t>
  </si>
  <si>
    <t>184_06/3/2018</t>
  </si>
  <si>
    <t>Phạt 5.000.000; Truy thu 4.000.000</t>
  </si>
  <si>
    <t>06_23/5/2018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</si>
  <si>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</si>
  <si>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</si>
  <si>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</si>
  <si>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</si>
  <si>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</si>
  <si>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</si>
  <si>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</si>
  <si>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</si>
  <si>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</si>
  <si>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</si>
  <si>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</si>
  <si>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</si>
  <si>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</si>
  <si>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</si>
  <si>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</si>
  <si>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</si>
  <si>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</si>
  <si>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</si>
  <si>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</si>
  <si>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</si>
  <si>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</si>
  <si>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</si>
  <si>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</si>
  <si>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Dương Xuân Tú</t>
  </si>
  <si>
    <t>Xóm 3, Yên Nhân, Ý Yên, Nam Định</t>
  </si>
  <si>
    <t>33/HSST_16/6/2011; 86/HSPT_19/8/2011</t>
  </si>
  <si>
    <t>293_03/6/2013</t>
  </si>
  <si>
    <t>Tiền phạt</t>
  </si>
  <si>
    <t>15_12/6/2018</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</si>
  <si>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</si>
  <si>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</si>
  <si>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</si>
  <si>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</si>
  <si>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</si>
  <si>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</si>
  <si>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</si>
  <si>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</si>
  <si>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</si>
  <si>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</si>
  <si>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19.9.2017</t>
  </si>
  <si>
    <t>Nguyễn Mạnh Thắng</t>
  </si>
  <si>
    <t>06/2018/HSPT
02.02.2018
Tỉnh NĐ</t>
  </si>
  <si>
    <t>217
13.4.2018</t>
  </si>
  <si>
    <t>24.5.2018</t>
  </si>
  <si>
    <t>45
24.5.2018</t>
  </si>
  <si>
    <t>phường Vị Xuyên, Nam Định</t>
  </si>
  <si>
    <t>453/2014/HSPT
08.9.2014
TAND Tối cao</t>
  </si>
  <si>
    <t>06
04.10.2016</t>
  </si>
  <si>
    <t>25.05.2018</t>
  </si>
  <si>
    <t>46
28.5.2018</t>
  </si>
  <si>
    <t>204/2012/HSPT
18.4.2018
Tỉnh NĐ</t>
  </si>
  <si>
    <t>340
06.6.2012</t>
  </si>
  <si>
    <t>29.5.2018</t>
  </si>
  <si>
    <t>47
30.5.2018</t>
  </si>
  <si>
    <t>Nguyễn Thị Bích Liên</t>
  </si>
  <si>
    <t>Lô 9, thửa 4 khu tái định cư Đồng Quýt, Lộc An, Nam Định</t>
  </si>
  <si>
    <t>03/2018/QĐST
24.01.2018
Tp Nam Định</t>
  </si>
  <si>
    <t>52
09.3.2018</t>
  </si>
  <si>
    <t>05.6.2018</t>
  </si>
  <si>
    <t>48
05.6.2018</t>
  </si>
  <si>
    <t>02
08.3.2018</t>
  </si>
  <si>
    <t>49
05.6.2018</t>
  </si>
  <si>
    <t>Trần Minh Tuấn</t>
  </si>
  <si>
    <t>phường Thống Nhất, Nam Định</t>
  </si>
  <si>
    <t>03/HSPT
14.01.2016
TAND tỉnh Hà Nam</t>
  </si>
  <si>
    <t>266
01.04.2016</t>
  </si>
  <si>
    <t>12.6.2018</t>
  </si>
  <si>
    <t>50
13.6.2018</t>
  </si>
  <si>
    <t>Ngô Thị Thu Hằng</t>
  </si>
  <si>
    <t>78/HSST
23.3.2018</t>
  </si>
  <si>
    <t>280
09.5.2018</t>
  </si>
  <si>
    <t>51
15.6.2018</t>
  </si>
  <si>
    <t>Nguyễn Đức Thắng</t>
  </si>
  <si>
    <t>phường Hạ Long, Nam Định</t>
  </si>
  <si>
    <t>95/HSPT
27.9.2012
Tỉnh NĐ</t>
  </si>
  <si>
    <t>244
04.02.2013</t>
  </si>
  <si>
    <t>27.6.2018</t>
  </si>
  <si>
    <t>52
27.6.2018</t>
  </si>
  <si>
    <t xml:space="preserve">Vũ hải Hà
</t>
  </si>
  <si>
    <t>phường Trần Tế Xương, NĐ</t>
  </si>
  <si>
    <t>117
18.4.2018
tp Nam Định</t>
  </si>
  <si>
    <t>350
13.6.2018</t>
  </si>
  <si>
    <t>28.6.2018</t>
  </si>
  <si>
    <t>53
28.6.2018</t>
  </si>
  <si>
    <t>Trần Thiị Vân</t>
  </si>
  <si>
    <t>114
17.4.2018
Tp Nam Định</t>
  </si>
  <si>
    <t>353
13.6.2018</t>
  </si>
  <si>
    <t>54
28.6.2018</t>
  </si>
  <si>
    <t>32/HSPT
15.01.2008</t>
  </si>
  <si>
    <t>55
28.6.2018</t>
  </si>
  <si>
    <t>Hoàng Thế Vinh</t>
  </si>
  <si>
    <t>348/HSPT
22.9.2014
TAND TC</t>
  </si>
  <si>
    <t>220
13.4.2018</t>
  </si>
  <si>
    <t>56
28.6.2018</t>
  </si>
  <si>
    <t>58
28.6.2018</t>
  </si>
  <si>
    <t>Trần Hùng</t>
  </si>
  <si>
    <t>p Quang Trung, Nam Định</t>
  </si>
  <si>
    <t>07/DSST
21.2.2018
huyện Nghĩa Hưng</t>
  </si>
  <si>
    <t>65
15.5.2018</t>
  </si>
  <si>
    <t>64
15.5.2018</t>
  </si>
  <si>
    <t>59
28.6.2018</t>
  </si>
  <si>
    <t xml:space="preserve">
Phạt 14.000đ</t>
  </si>
  <si>
    <t>26/QĐTHA
26/6/2018</t>
  </si>
  <si>
    <t xml:space="preserve">
Phạt 14.000 
   </t>
  </si>
  <si>
    <t>27/QĐTHA
26/6/2018</t>
  </si>
  <si>
    <t>Phạt: 4.800</t>
  </si>
  <si>
    <t>Án phí: 150;
 Phạt 4.700</t>
  </si>
  <si>
    <t>22/QTHA
17/5/2018</t>
  </si>
  <si>
    <t>Án phí DSST 2.415</t>
  </si>
  <si>
    <t>25/QĐTHA
20/6/2018</t>
  </si>
  <si>
    <t>Xóm 6, Quyết Tiến
xã Giao Tiến</t>
  </si>
  <si>
    <t>63/2017/HSST
28/12/2017</t>
  </si>
  <si>
    <t>134/QĐTHA
11/5/2018</t>
  </si>
  <si>
    <t>Phạt: 4.980.000đ</t>
  </si>
  <si>
    <t>23/QĐTHA
06/6/2018</t>
  </si>
  <si>
    <t>Xóm 7, xã
Xuân Phú</t>
  </si>
  <si>
    <t>36/2017/DSST</t>
  </si>
  <si>
    <t>03/QĐTHA
23/01/2018</t>
  </si>
  <si>
    <t>Bồi thường: 25.000.</t>
  </si>
  <si>
    <t>24/QĐTHA
11/6/2018</t>
  </si>
  <si>
    <t>Hoàng Văn Phúc</t>
  </si>
  <si>
    <t>50 Tây Ga, Trường Thi, tp Nam Định</t>
  </si>
  <si>
    <t>80/2017/HSST 13/9/2017</t>
  </si>
  <si>
    <t>96/QĐ-THA 28/12/2017</t>
  </si>
  <si>
    <t>APHSST: 180
APDST: 465</t>
  </si>
  <si>
    <t>12/QĐ-CTHADS 03/7/2018</t>
  </si>
  <si>
    <t>Đại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</si>
</sst>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s>
  <fonts count="67">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b/>
      <sz val="10"/>
      <name val="Cambria"/>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b/>
      <i/>
      <sz val="10"/>
      <name val="Cambria"/>
      <family val="1"/>
    </font>
    <font>
      <i/>
      <sz val="10"/>
      <name val="Cambria"/>
      <family val="1"/>
    </font>
    <font>
      <sz val="10"/>
      <color indexed="10"/>
      <name val="Cambria"/>
      <family val="1"/>
    </font>
    <font>
      <sz val="10"/>
      <color indexed="10"/>
      <name val="Arial"/>
      <family val="2"/>
    </font>
    <font>
      <sz val="10"/>
      <color indexed="10"/>
      <name val="Times New Roman"/>
      <family val="1"/>
    </font>
    <font>
      <i/>
      <sz val="10"/>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bottom style="hair"/>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2" fillId="0" borderId="0">
      <alignment/>
      <protection/>
    </xf>
    <xf numFmtId="0" fontId="23" fillId="0" borderId="0">
      <alignment/>
      <protection/>
    </xf>
    <xf numFmtId="0" fontId="1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43">
    <xf numFmtId="0" fontId="0" fillId="0" borderId="0" xfId="0" applyAlignment="1">
      <alignment/>
    </xf>
    <xf numFmtId="0" fontId="0" fillId="0" borderId="0" xfId="0" applyFont="1" applyAlignment="1">
      <alignment/>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left" vertical="top" wrapText="1"/>
    </xf>
    <xf numFmtId="0" fontId="65" fillId="0" borderId="10" xfId="0" applyFont="1" applyFill="1" applyBorder="1" applyAlignment="1">
      <alignment horizontal="left" vertical="top" wrapText="1"/>
    </xf>
    <xf numFmtId="0" fontId="4"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xf>
    <xf numFmtId="174" fontId="2" fillId="0" borderId="10" xfId="42" applyNumberFormat="1" applyFont="1" applyFill="1"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xf>
    <xf numFmtId="0" fontId="2" fillId="0" borderId="10"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left" vertical="center"/>
    </xf>
    <xf numFmtId="14" fontId="2" fillId="0" borderId="1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2" xfId="0" applyFont="1" applyFill="1" applyBorder="1" applyAlignment="1">
      <alignment horizontal="left" vertical="center" wrapText="1"/>
    </xf>
    <xf numFmtId="174" fontId="2" fillId="0" borderId="10" xfId="42"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4" fillId="0" borderId="10" xfId="0" applyFont="1" applyBorder="1" applyAlignment="1">
      <alignment horizontal="left" vertical="center"/>
    </xf>
    <xf numFmtId="0" fontId="0" fillId="0" borderId="10" xfId="0" applyFont="1" applyFill="1" applyBorder="1" applyAlignment="1">
      <alignment horizontal="left" vertical="top"/>
    </xf>
    <xf numFmtId="0" fontId="0" fillId="0" borderId="10"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10" xfId="0" applyFont="1" applyFill="1" applyBorder="1" applyAlignment="1">
      <alignment horizontal="center" vertical="center" wrapText="1"/>
    </xf>
    <xf numFmtId="0" fontId="11" fillId="0" borderId="10" xfId="0" applyFont="1" applyFill="1" applyBorder="1" applyAlignment="1">
      <alignment/>
    </xf>
    <xf numFmtId="0" fontId="11" fillId="0" borderId="10" xfId="0" applyFont="1" applyFill="1" applyBorder="1" applyAlignment="1">
      <alignment/>
    </xf>
    <xf numFmtId="0" fontId="6" fillId="0" borderId="10" xfId="0" applyFont="1" applyFill="1" applyBorder="1" applyAlignment="1">
      <alignment horizontal="left" vertical="top"/>
    </xf>
    <xf numFmtId="0" fontId="3" fillId="0" borderId="10" xfId="0" applyFont="1" applyFill="1" applyBorder="1" applyAlignment="1">
      <alignment horizontal="left" vertical="top"/>
    </xf>
    <xf numFmtId="0" fontId="14" fillId="0" borderId="10" xfId="0" applyFont="1" applyFill="1" applyBorder="1" applyAlignment="1">
      <alignment horizontal="left"/>
    </xf>
    <xf numFmtId="0" fontId="2" fillId="0" borderId="10" xfId="0" applyFont="1" applyFill="1" applyBorder="1" applyAlignment="1">
      <alignment vertical="top" wrapText="1"/>
    </xf>
    <xf numFmtId="174" fontId="2" fillId="0" borderId="10" xfId="42" applyNumberFormat="1" applyFont="1" applyFill="1" applyBorder="1" applyAlignment="1">
      <alignment horizontal="left" vertical="center"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3" xfId="0" applyFont="1" applyFill="1" applyBorder="1" applyAlignment="1">
      <alignment horizontal="left" vertical="top" wrapText="1"/>
    </xf>
    <xf numFmtId="0" fontId="2" fillId="0" borderId="10" xfId="0" applyFont="1" applyBorder="1" applyAlignment="1">
      <alignment horizontal="left" vertical="top" wrapText="1"/>
    </xf>
    <xf numFmtId="174" fontId="2" fillId="0" borderId="10" xfId="42" applyNumberFormat="1" applyFont="1" applyBorder="1" applyAlignment="1">
      <alignment horizontal="left" vertical="top" wrapText="1"/>
    </xf>
    <xf numFmtId="0" fontId="3" fillId="0" borderId="10" xfId="0" applyFont="1" applyBorder="1" applyAlignment="1">
      <alignment horizontal="left" vertical="top" wrapText="1"/>
    </xf>
    <xf numFmtId="0" fontId="0" fillId="0" borderId="10" xfId="0" applyBorder="1" applyAlignment="1">
      <alignment horizontal="left" vertical="top" wrapText="1"/>
    </xf>
    <xf numFmtId="14" fontId="0" fillId="0" borderId="10" xfId="0" applyNumberFormat="1" applyBorder="1" applyAlignment="1">
      <alignment horizontal="left" vertical="top" wrapText="1"/>
    </xf>
    <xf numFmtId="0" fontId="4" fillId="0" borderId="10" xfId="0" applyFont="1" applyBorder="1" applyAlignment="1">
      <alignment horizontal="left"/>
    </xf>
    <xf numFmtId="0" fontId="2" fillId="0" borderId="10" xfId="59" applyFont="1" applyBorder="1" applyAlignment="1">
      <alignment horizontal="left" vertical="top" wrapText="1"/>
      <protection/>
    </xf>
    <xf numFmtId="174" fontId="2" fillId="0" borderId="10" xfId="44" applyNumberFormat="1"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0" xfId="63"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0" fontId="4" fillId="0" borderId="10" xfId="0" applyFont="1" applyFill="1" applyBorder="1" applyAlignment="1">
      <alignment horizontal="left" vertical="center"/>
    </xf>
    <xf numFmtId="174" fontId="2" fillId="0" borderId="10" xfId="44" applyNumberFormat="1" applyFont="1" applyBorder="1" applyAlignment="1">
      <alignment horizontal="left" vertical="top" wrapText="1"/>
    </xf>
    <xf numFmtId="0" fontId="3" fillId="0" borderId="10" xfId="0" applyFont="1" applyFill="1" applyBorder="1" applyAlignment="1">
      <alignment horizontal="left" vertical="top" wrapText="1"/>
    </xf>
    <xf numFmtId="14" fontId="2" fillId="0" borderId="10" xfId="59" applyNumberFormat="1" applyFont="1" applyBorder="1" applyAlignment="1">
      <alignment horizontal="left" vertical="top" wrapText="1"/>
      <protection/>
    </xf>
    <xf numFmtId="0" fontId="2" fillId="33" borderId="10" xfId="0" applyFont="1" applyFill="1" applyBorder="1" applyAlignment="1">
      <alignment horizontal="left" vertical="center"/>
    </xf>
    <xf numFmtId="0" fontId="2" fillId="33" borderId="10" xfId="0" applyFont="1" applyFill="1" applyBorder="1" applyAlignment="1">
      <alignment/>
    </xf>
    <xf numFmtId="0" fontId="2" fillId="33" borderId="0" xfId="0" applyFont="1" applyFill="1" applyBorder="1" applyAlignment="1">
      <alignment/>
    </xf>
    <xf numFmtId="0" fontId="2" fillId="33" borderId="0" xfId="0" applyFont="1" applyFill="1" applyAlignment="1">
      <alignment/>
    </xf>
    <xf numFmtId="14" fontId="2" fillId="0" borderId="10" xfId="0" applyNumberFormat="1" applyFont="1" applyBorder="1" applyAlignment="1">
      <alignment horizontal="left" vertical="center" wrapText="1"/>
    </xf>
    <xf numFmtId="0" fontId="2" fillId="0" borderId="10" xfId="63" applyFont="1" applyFill="1" applyBorder="1" applyAlignment="1">
      <alignment horizontal="left" vertical="center" wrapText="1" shrinkToFit="1"/>
      <protection/>
    </xf>
    <xf numFmtId="0" fontId="65" fillId="0" borderId="10" xfId="0" applyFont="1" applyBorder="1" applyAlignment="1">
      <alignment horizontal="left" vertical="center" wrapText="1"/>
    </xf>
    <xf numFmtId="0" fontId="65" fillId="0" borderId="10" xfId="0" applyFont="1" applyBorder="1" applyAlignment="1">
      <alignment horizontal="right" vertical="center" wrapText="1"/>
    </xf>
    <xf numFmtId="174" fontId="2" fillId="34" borderId="10" xfId="45" applyNumberFormat="1" applyFont="1" applyFill="1" applyBorder="1" applyAlignment="1">
      <alignment horizontal="right" vertical="center" wrapText="1"/>
    </xf>
    <xf numFmtId="0" fontId="65" fillId="0" borderId="10" xfId="0" applyFont="1" applyBorder="1" applyAlignment="1">
      <alignment vertical="center" wrapText="1"/>
    </xf>
    <xf numFmtId="183" fontId="65" fillId="0" borderId="10" xfId="0" applyNumberFormat="1" applyFont="1" applyBorder="1" applyAlignment="1">
      <alignment horizontal="right" vertical="center" wrapText="1"/>
    </xf>
    <xf numFmtId="0" fontId="4" fillId="0" borderId="10" xfId="0" applyFont="1" applyFill="1" applyBorder="1" applyAlignment="1">
      <alignment horizontal="left" vertical="top" wrapText="1"/>
    </xf>
    <xf numFmtId="0" fontId="2" fillId="34" borderId="10" xfId="59" applyFont="1" applyFill="1" applyBorder="1" applyAlignment="1">
      <alignment horizontal="left" vertical="top" wrapText="1"/>
      <protection/>
    </xf>
    <xf numFmtId="183" fontId="2" fillId="0" borderId="10" xfId="0" applyNumberFormat="1" applyFont="1" applyBorder="1" applyAlignment="1">
      <alignment horizontal="left" vertical="top" wrapText="1"/>
    </xf>
    <xf numFmtId="0" fontId="2" fillId="33" borderId="10" xfId="59" applyFont="1" applyFill="1" applyBorder="1" applyAlignment="1">
      <alignment horizontal="left" vertical="center" wrapText="1"/>
      <protection/>
    </xf>
    <xf numFmtId="174" fontId="2" fillId="33" borderId="10" xfId="44" applyNumberFormat="1" applyFont="1" applyFill="1" applyBorder="1" applyAlignment="1">
      <alignment horizontal="left" vertical="center" wrapText="1"/>
    </xf>
    <xf numFmtId="0" fontId="2" fillId="33" borderId="12" xfId="59" applyFont="1" applyFill="1" applyBorder="1" applyAlignment="1">
      <alignment horizontal="left" vertical="center" wrapText="1"/>
      <protection/>
    </xf>
    <xf numFmtId="0" fontId="2" fillId="33" borderId="14" xfId="59" applyFont="1" applyFill="1" applyBorder="1" applyAlignment="1">
      <alignment horizontal="left" vertical="center" wrapText="1"/>
      <protection/>
    </xf>
    <xf numFmtId="14" fontId="2" fillId="33" borderId="14" xfId="59" applyNumberFormat="1" applyFont="1" applyFill="1" applyBorder="1" applyAlignment="1">
      <alignment horizontal="left" vertical="center" wrapText="1"/>
      <protection/>
    </xf>
    <xf numFmtId="14" fontId="6" fillId="35" borderId="10" xfId="44" applyNumberFormat="1" applyFont="1" applyFill="1" applyBorder="1" applyAlignment="1">
      <alignment horizontal="left" vertical="top" wrapText="1"/>
    </xf>
    <xf numFmtId="175" fontId="6" fillId="35" borderId="10" xfId="44" applyNumberFormat="1" applyFont="1" applyFill="1" applyBorder="1" applyAlignment="1">
      <alignment horizontal="left" vertical="top" wrapText="1"/>
    </xf>
    <xf numFmtId="0" fontId="6" fillId="35" borderId="10" xfId="44" applyNumberFormat="1" applyFont="1" applyFill="1" applyBorder="1" applyAlignment="1">
      <alignment horizontal="left" vertical="top" wrapText="1"/>
    </xf>
    <xf numFmtId="175" fontId="5" fillId="35" borderId="10" xfId="44" applyNumberFormat="1" applyFont="1" applyFill="1" applyBorder="1" applyAlignment="1">
      <alignment horizontal="left" vertical="top" wrapText="1"/>
    </xf>
    <xf numFmtId="0" fontId="66" fillId="34" borderId="11" xfId="0" applyFont="1" applyFill="1" applyBorder="1" applyAlignment="1">
      <alignment horizontal="left" vertical="center" wrapText="1"/>
    </xf>
    <xf numFmtId="0" fontId="65" fillId="0" borderId="1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10" xfId="59" applyFont="1" applyBorder="1" applyAlignment="1">
      <alignment horizontal="left" vertical="top" wrapText="1"/>
      <protection/>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65" fillId="0" borderId="10" xfId="0" applyFont="1" applyBorder="1" applyAlignment="1">
      <alignment horizontal="center" vertical="top" wrapText="1"/>
    </xf>
    <xf numFmtId="0" fontId="2" fillId="0" borderId="10" xfId="0" applyFont="1" applyBorder="1" applyAlignment="1">
      <alignment horizontal="left" vertical="center"/>
    </xf>
    <xf numFmtId="0" fontId="4" fillId="0" borderId="10" xfId="0" applyFont="1" applyBorder="1" applyAlignment="1">
      <alignment vertical="center" wrapText="1"/>
    </xf>
    <xf numFmtId="0" fontId="4" fillId="33" borderId="10" xfId="0" applyFont="1" applyFill="1" applyBorder="1" applyAlignment="1">
      <alignment/>
    </xf>
    <xf numFmtId="0" fontId="6" fillId="35" borderId="10" xfId="0" applyFont="1" applyFill="1" applyBorder="1" applyAlignment="1">
      <alignment horizontal="left" vertical="top" wrapText="1"/>
    </xf>
    <xf numFmtId="0" fontId="4" fillId="0" borderId="10" xfId="0" applyFont="1" applyBorder="1" applyAlignment="1">
      <alignment wrapText="1"/>
    </xf>
    <xf numFmtId="0" fontId="65" fillId="0" borderId="10" xfId="0" applyFont="1" applyBorder="1" applyAlignment="1">
      <alignment vertical="top" wrapText="1"/>
    </xf>
    <xf numFmtId="0" fontId="3" fillId="0" borderId="10" xfId="0" applyFont="1" applyBorder="1" applyAlignment="1">
      <alignment wrapText="1"/>
    </xf>
    <xf numFmtId="14" fontId="3" fillId="0" borderId="10" xfId="0" applyNumberFormat="1" applyFont="1" applyBorder="1" applyAlignment="1">
      <alignment wrapText="1"/>
    </xf>
    <xf numFmtId="0" fontId="65" fillId="0" borderId="10" xfId="0" applyFont="1" applyBorder="1" applyAlignment="1">
      <alignment horizontal="left" vertical="top" wrapText="1"/>
    </xf>
    <xf numFmtId="0" fontId="65" fillId="0" borderId="10" xfId="0" applyFont="1" applyBorder="1" applyAlignment="1">
      <alignment horizontal="right" vertical="top" wrapText="1"/>
    </xf>
    <xf numFmtId="174" fontId="2" fillId="34" borderId="10" xfId="45" applyNumberFormat="1" applyFont="1" applyFill="1" applyBorder="1" applyAlignment="1">
      <alignment horizontal="right" vertical="top" wrapText="1"/>
    </xf>
    <xf numFmtId="183" fontId="65" fillId="0" borderId="10" xfId="0" applyNumberFormat="1" applyFont="1" applyBorder="1" applyAlignment="1">
      <alignment horizontal="right" vertical="top"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top" wrapText="1"/>
    </xf>
    <xf numFmtId="0" fontId="17" fillId="0" borderId="0" xfId="0" applyFont="1" applyFill="1" applyBorder="1" applyAlignment="1">
      <alignment/>
    </xf>
    <xf numFmtId="0" fontId="17" fillId="0" borderId="0" xfId="0" applyFont="1" applyFill="1" applyAlignment="1">
      <alignment/>
    </xf>
    <xf numFmtId="174" fontId="12" fillId="0" borderId="10" xfId="44" applyNumberFormat="1" applyFont="1" applyBorder="1" applyAlignment="1">
      <alignment horizontal="left" vertical="top" wrapText="1"/>
    </xf>
    <xf numFmtId="0" fontId="18" fillId="0" borderId="10" xfId="59" applyFont="1" applyBorder="1" applyAlignment="1">
      <alignment horizontal="left" vertical="top" wrapText="1"/>
      <protection/>
    </xf>
    <xf numFmtId="174" fontId="18" fillId="0" borderId="10" xfId="44" applyNumberFormat="1" applyFont="1" applyBorder="1" applyAlignment="1">
      <alignment horizontal="left" vertical="top" wrapText="1"/>
    </xf>
    <xf numFmtId="14" fontId="18" fillId="0" borderId="10" xfId="59" applyNumberFormat="1" applyFont="1" applyBorder="1" applyAlignment="1">
      <alignment horizontal="left" vertical="top" wrapText="1"/>
      <protection/>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19" fillId="0" borderId="10" xfId="0" applyFont="1" applyBorder="1" applyAlignment="1">
      <alignment horizontal="left" vertical="top" wrapText="1"/>
    </xf>
    <xf numFmtId="0" fontId="4" fillId="0" borderId="11" xfId="59" applyFont="1" applyBorder="1" applyAlignment="1">
      <alignment horizontal="left" vertical="top" wrapText="1"/>
      <protection/>
    </xf>
    <xf numFmtId="0" fontId="2" fillId="0" borderId="13" xfId="59" applyFont="1" applyBorder="1" applyAlignment="1">
      <alignment horizontal="left" vertical="top" wrapText="1"/>
      <protection/>
    </xf>
    <xf numFmtId="0" fontId="2" fillId="0" borderId="1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20" fillId="0" borderId="10" xfId="44" applyNumberFormat="1" applyFont="1" applyBorder="1" applyAlignment="1">
      <alignment horizontal="left" vertical="top" wrapText="1"/>
    </xf>
    <xf numFmtId="14" fontId="20" fillId="0" borderId="10" xfId="59" applyNumberFormat="1" applyFont="1" applyBorder="1" applyAlignment="1">
      <alignment horizontal="left" vertical="top" wrapText="1"/>
      <protection/>
    </xf>
    <xf numFmtId="0" fontId="21" fillId="0" borderId="10" xfId="59" applyFont="1" applyBorder="1" applyAlignment="1">
      <alignment horizontal="left" vertical="top" wrapText="1"/>
      <protection/>
    </xf>
    <xf numFmtId="0" fontId="20" fillId="0" borderId="10" xfId="59" applyFont="1" applyBorder="1" applyAlignment="1">
      <alignment horizontal="left" vertical="top" wrapText="1"/>
      <protection/>
    </xf>
    <xf numFmtId="174" fontId="14" fillId="0" borderId="10" xfId="42" applyNumberFormat="1" applyFont="1" applyBorder="1" applyAlignment="1">
      <alignment horizontal="left" vertical="top" wrapText="1"/>
    </xf>
    <xf numFmtId="174" fontId="14" fillId="0" borderId="10" xfId="44" applyNumberFormat="1" applyFont="1" applyBorder="1" applyAlignment="1">
      <alignment horizontal="left" vertical="top" wrapText="1"/>
    </xf>
    <xf numFmtId="174" fontId="20" fillId="0" borderId="10" xfId="42" applyNumberFormat="1" applyFont="1" applyBorder="1" applyAlignment="1">
      <alignment horizontal="left" vertical="top" wrapText="1"/>
    </xf>
    <xf numFmtId="0" fontId="3" fillId="0" borderId="10" xfId="0" applyFont="1" applyBorder="1" applyAlignment="1">
      <alignment horizontal="left"/>
    </xf>
    <xf numFmtId="0" fontId="19" fillId="0" borderId="10" xfId="0" applyFont="1" applyBorder="1" applyAlignment="1">
      <alignment horizontal="lef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vertical="center"/>
    </xf>
    <xf numFmtId="0" fontId="0" fillId="0"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4" xfId="0"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183" fontId="2" fillId="0" borderId="14" xfId="0" applyNumberFormat="1" applyFont="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top" wrapText="1"/>
    </xf>
    <xf numFmtId="0" fontId="66" fillId="34" borderId="11" xfId="0" applyFont="1" applyFill="1" applyBorder="1" applyAlignment="1">
      <alignment horizontal="left" vertical="top" wrapText="1"/>
    </xf>
    <xf numFmtId="0" fontId="65" fillId="0" borderId="13" xfId="0" applyFont="1" applyBorder="1" applyAlignment="1">
      <alignment horizontal="left" vertical="top" wrapText="1"/>
    </xf>
    <xf numFmtId="0" fontId="2" fillId="0" borderId="10" xfId="59" applyFont="1" applyFill="1" applyBorder="1" applyAlignment="1">
      <alignment horizontal="left" vertical="center" wrapText="1"/>
      <protection/>
    </xf>
    <xf numFmtId="174" fontId="2" fillId="0" borderId="10" xfId="44" applyNumberFormat="1" applyFont="1" applyFill="1" applyBorder="1" applyAlignment="1">
      <alignment horizontal="left" vertical="center" wrapText="1"/>
    </xf>
    <xf numFmtId="174" fontId="4" fillId="0" borderId="10" xfId="44" applyNumberFormat="1" applyFont="1" applyFill="1" applyBorder="1" applyAlignment="1">
      <alignment horizontal="left" vertical="center" wrapText="1"/>
    </xf>
    <xf numFmtId="14" fontId="2" fillId="0" borderId="10" xfId="59" applyNumberFormat="1" applyFont="1" applyFill="1" applyBorder="1" applyAlignment="1">
      <alignment horizontal="left" vertical="center" wrapText="1"/>
      <protection/>
    </xf>
    <xf numFmtId="0" fontId="2" fillId="0" borderId="12" xfId="59" applyFont="1" applyFill="1" applyBorder="1" applyAlignment="1">
      <alignment horizontal="left" vertical="center" wrapText="1"/>
      <protection/>
    </xf>
    <xf numFmtId="0" fontId="6" fillId="35" borderId="10" xfId="59" applyFont="1" applyFill="1" applyBorder="1" applyAlignment="1">
      <alignment horizontal="left" vertical="top" wrapText="1"/>
      <protection/>
    </xf>
    <xf numFmtId="0" fontId="6" fillId="0" borderId="10" xfId="59" applyFont="1" applyBorder="1" applyAlignment="1">
      <alignment horizontal="left" vertical="top" wrapText="1"/>
      <protection/>
    </xf>
    <xf numFmtId="14" fontId="6" fillId="0" borderId="10" xfId="59" applyNumberFormat="1" applyFont="1" applyBorder="1" applyAlignment="1">
      <alignment horizontal="left" vertical="top" wrapText="1"/>
      <protection/>
    </xf>
    <xf numFmtId="3" fontId="6" fillId="0" borderId="10" xfId="59" applyNumberFormat="1" applyFont="1" applyBorder="1" applyAlignment="1">
      <alignment horizontal="left" vertical="top" wrapText="1"/>
      <protection/>
    </xf>
    <xf numFmtId="0" fontId="19" fillId="0" borderId="10" xfId="0" applyFont="1" applyBorder="1" applyAlignment="1">
      <alignment horizontal="left" vertical="center" wrapTex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3" xfId="0" applyFont="1" applyFill="1" applyBorder="1" applyAlignment="1">
      <alignment horizontal="center" vertical="center" wrapText="1"/>
    </xf>
    <xf numFmtId="14" fontId="6" fillId="35" borderId="10" xfId="44" applyNumberFormat="1" applyFont="1" applyFill="1" applyBorder="1" applyAlignment="1">
      <alignment horizontal="left" vertical="center" wrapText="1"/>
    </xf>
    <xf numFmtId="0" fontId="15" fillId="35" borderId="10" xfId="0" applyFont="1" applyFill="1" applyBorder="1" applyAlignment="1">
      <alignment horizontal="left"/>
    </xf>
    <xf numFmtId="178" fontId="2" fillId="0" borderId="10" xfId="0" applyNumberFormat="1" applyFont="1" applyBorder="1" applyAlignment="1">
      <alignment horizontal="left" vertical="center" wrapText="1"/>
    </xf>
    <xf numFmtId="0" fontId="0" fillId="0" borderId="10" xfId="0" applyFont="1" applyBorder="1" applyAlignment="1">
      <alignment horizontal="left"/>
    </xf>
    <xf numFmtId="178" fontId="2" fillId="0" borderId="10" xfId="0" applyNumberFormat="1" applyFont="1" applyBorder="1" applyAlignment="1">
      <alignment horizontal="left" vertical="center"/>
    </xf>
    <xf numFmtId="178" fontId="2" fillId="0" borderId="11" xfId="0" applyNumberFormat="1" applyFont="1" applyBorder="1" applyAlignment="1">
      <alignment horizontal="left" vertical="center" wrapText="1"/>
    </xf>
    <xf numFmtId="178" fontId="2" fillId="0" borderId="13"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0" fontId="3" fillId="0" borderId="10" xfId="0" applyFont="1" applyBorder="1" applyAlignment="1">
      <alignment horizontal="left"/>
    </xf>
    <xf numFmtId="178" fontId="2" fillId="0" borderId="12"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35" borderId="10" xfId="0" applyFont="1" applyFill="1" applyBorder="1" applyAlignment="1">
      <alignment horizontal="left" vertical="center" wrapText="1"/>
    </xf>
    <xf numFmtId="178" fontId="2" fillId="35" borderId="10" xfId="0" applyNumberFormat="1" applyFont="1" applyFill="1" applyBorder="1" applyAlignment="1">
      <alignment horizontal="left" vertical="center" wrapText="1"/>
    </xf>
    <xf numFmtId="0" fontId="0" fillId="35" borderId="10" xfId="0" applyFont="1" applyFill="1" applyBorder="1" applyAlignment="1">
      <alignment horizontal="left"/>
    </xf>
    <xf numFmtId="178" fontId="2" fillId="35" borderId="10" xfId="0" applyNumberFormat="1" applyFont="1" applyFill="1" applyBorder="1" applyAlignment="1">
      <alignment horizontal="left" vertical="center"/>
    </xf>
    <xf numFmtId="178" fontId="2" fillId="35" borderId="13" xfId="0" applyNumberFormat="1"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0" xfId="0" applyFont="1" applyFill="1" applyBorder="1" applyAlignment="1">
      <alignment horizontal="left"/>
    </xf>
    <xf numFmtId="178" fontId="6" fillId="35" borderId="10" xfId="0" applyNumberFormat="1" applyFont="1" applyFill="1" applyBorder="1" applyAlignment="1">
      <alignment horizontal="left" vertical="center" wrapText="1"/>
    </xf>
    <xf numFmtId="0" fontId="6" fillId="35" borderId="10" xfId="0" applyFont="1" applyFill="1" applyBorder="1" applyAlignment="1">
      <alignment horizontal="left" vertical="center" wrapText="1"/>
    </xf>
    <xf numFmtId="178" fontId="6" fillId="35" borderId="10" xfId="0" applyNumberFormat="1" applyFont="1" applyFill="1" applyBorder="1" applyAlignment="1">
      <alignment horizontal="left" vertical="center"/>
    </xf>
    <xf numFmtId="0" fontId="16" fillId="35" borderId="10" xfId="0" applyFont="1" applyFill="1" applyBorder="1" applyAlignment="1">
      <alignment horizontal="left"/>
    </xf>
    <xf numFmtId="178" fontId="6" fillId="35" borderId="12" xfId="0" applyNumberFormat="1" applyFont="1" applyFill="1" applyBorder="1" applyAlignment="1">
      <alignment horizontal="left" vertical="center" wrapText="1"/>
    </xf>
    <xf numFmtId="0" fontId="0" fillId="35" borderId="10" xfId="0" applyFont="1" applyFill="1" applyBorder="1" applyAlignment="1">
      <alignment horizontal="left"/>
    </xf>
    <xf numFmtId="178" fontId="2" fillId="35" borderId="12" xfId="0" applyNumberFormat="1" applyFont="1" applyFill="1" applyBorder="1" applyAlignment="1">
      <alignment horizontal="left" vertical="center" wrapText="1"/>
    </xf>
    <xf numFmtId="0" fontId="2" fillId="35" borderId="10" xfId="0" applyFont="1" applyFill="1" applyBorder="1" applyAlignment="1">
      <alignment horizontal="left" vertical="center"/>
    </xf>
    <xf numFmtId="0" fontId="3" fillId="35" borderId="10" xfId="0" applyFont="1" applyFill="1" applyBorder="1" applyAlignment="1">
      <alignment horizontal="left"/>
    </xf>
    <xf numFmtId="0" fontId="2" fillId="35" borderId="10" xfId="0" applyFont="1" applyFill="1" applyBorder="1" applyAlignment="1">
      <alignment horizontal="left" wrapText="1"/>
    </xf>
    <xf numFmtId="0" fontId="3" fillId="0" borderId="15" xfId="0" applyFont="1" applyFill="1" applyBorder="1" applyAlignment="1">
      <alignment horizontal="left" wrapText="1"/>
    </xf>
    <xf numFmtId="0" fontId="2" fillId="0" borderId="16"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2" fillId="0" borderId="16" xfId="0" applyFont="1" applyFill="1" applyBorder="1" applyAlignment="1">
      <alignment horizontal="left" wrapText="1"/>
    </xf>
    <xf numFmtId="0" fontId="3" fillId="0" borderId="16" xfId="0" applyFont="1" applyFill="1" applyBorder="1" applyAlignment="1">
      <alignment horizontal="left" vertical="center" wrapText="1"/>
    </xf>
    <xf numFmtId="49" fontId="2" fillId="0" borderId="16" xfId="61" applyNumberFormat="1" applyFont="1" applyFill="1" applyBorder="1" applyAlignment="1" applyProtection="1">
      <alignment horizontal="left" vertical="center" wrapText="1"/>
      <protection locked="0"/>
    </xf>
    <xf numFmtId="14" fontId="3" fillId="0" borderId="16"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14" fontId="3" fillId="0" borderId="15" xfId="0" applyNumberFormat="1" applyFont="1" applyFill="1" applyBorder="1" applyAlignment="1">
      <alignment horizontal="left" vertical="center" wrapText="1"/>
    </xf>
    <xf numFmtId="14" fontId="3" fillId="0" borderId="16" xfId="0" applyNumberFormat="1" applyFont="1" applyFill="1" applyBorder="1" applyAlignment="1">
      <alignment horizontal="left" wrapText="1"/>
    </xf>
    <xf numFmtId="0" fontId="2" fillId="0" borderId="16" xfId="0" applyFont="1" applyFill="1" applyBorder="1" applyAlignment="1">
      <alignment horizontal="left" vertical="center" wrapText="1"/>
    </xf>
    <xf numFmtId="174" fontId="19" fillId="0" borderId="16" xfId="0" applyNumberFormat="1" applyFont="1" applyFill="1" applyBorder="1" applyAlignment="1">
      <alignment horizontal="left" wrapText="1"/>
    </xf>
    <xf numFmtId="0" fontId="2" fillId="0" borderId="16" xfId="0" applyFont="1" applyFill="1" applyBorder="1" applyAlignment="1">
      <alignment horizontal="left" wrapText="1"/>
    </xf>
    <xf numFmtId="0" fontId="3" fillId="0" borderId="17" xfId="0" applyFont="1" applyFill="1" applyBorder="1" applyAlignment="1">
      <alignment horizontal="left" wrapText="1"/>
    </xf>
    <xf numFmtId="14" fontId="3" fillId="0" borderId="17" xfId="0" applyNumberFormat="1" applyFont="1" applyFill="1" applyBorder="1" applyAlignment="1">
      <alignment horizontal="left" wrapText="1"/>
    </xf>
    <xf numFmtId="0" fontId="3" fillId="0" borderId="18" xfId="0" applyFont="1" applyFill="1" applyBorder="1" applyAlignment="1">
      <alignment horizontal="left" wrapText="1"/>
    </xf>
    <xf numFmtId="14" fontId="3" fillId="0" borderId="18" xfId="0" applyNumberFormat="1" applyFont="1" applyFill="1" applyBorder="1" applyAlignment="1">
      <alignment horizontal="left" wrapText="1"/>
    </xf>
    <xf numFmtId="0" fontId="2" fillId="35" borderId="10" xfId="0" applyFont="1" applyFill="1" applyBorder="1" applyAlignment="1">
      <alignment horizontal="left" vertical="center" wrapText="1"/>
    </xf>
    <xf numFmtId="174" fontId="2" fillId="35" borderId="10" xfId="44" applyNumberFormat="1" applyFont="1" applyFill="1" applyBorder="1" applyAlignment="1">
      <alignment horizontal="left" vertical="center" wrapText="1"/>
    </xf>
    <xf numFmtId="14" fontId="2" fillId="35"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43" fontId="2" fillId="0" borderId="10" xfId="44" applyFont="1" applyBorder="1" applyAlignment="1">
      <alignment horizontal="left" vertical="center" wrapText="1"/>
    </xf>
    <xf numFmtId="174" fontId="2" fillId="0" borderId="10" xfId="44"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wrapText="1"/>
    </xf>
    <xf numFmtId="183" fontId="2" fillId="0" borderId="12" xfId="0" applyNumberFormat="1" applyFont="1" applyBorder="1" applyAlignment="1">
      <alignment horizontal="left" vertical="center" wrapText="1"/>
    </xf>
    <xf numFmtId="183" fontId="2"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65" fillId="0" borderId="14" xfId="0" applyFont="1" applyBorder="1" applyAlignment="1">
      <alignment horizontal="left" vertical="center" wrapText="1"/>
    </xf>
    <xf numFmtId="0" fontId="0" fillId="0" borderId="10" xfId="0" applyFont="1" applyFill="1" applyBorder="1" applyAlignment="1">
      <alignment horizontal="left"/>
    </xf>
    <xf numFmtId="14" fontId="0" fillId="0" borderId="10" xfId="0" applyNumberFormat="1" applyFont="1" applyFill="1" applyBorder="1" applyAlignment="1">
      <alignment horizontal="left" vertical="center"/>
    </xf>
    <xf numFmtId="0" fontId="5" fillId="35" borderId="10" xfId="0" applyFont="1" applyFill="1" applyBorder="1" applyAlignment="1">
      <alignment horizontal="left" vertical="center" wrapText="1"/>
    </xf>
    <xf numFmtId="0" fontId="6" fillId="35" borderId="10" xfId="59" applyFont="1" applyFill="1" applyBorder="1" applyAlignment="1">
      <alignment horizontal="left" vertical="center" wrapText="1"/>
      <protection/>
    </xf>
    <xf numFmtId="0" fontId="6" fillId="0" borderId="10" xfId="59" applyFont="1" applyBorder="1" applyAlignment="1">
      <alignment horizontal="left" vertical="center" wrapText="1"/>
      <protection/>
    </xf>
    <xf numFmtId="14" fontId="6" fillId="0" borderId="10" xfId="59" applyNumberFormat="1" applyFont="1" applyBorder="1" applyAlignment="1">
      <alignment horizontal="left" vertical="center" wrapText="1"/>
      <protection/>
    </xf>
    <xf numFmtId="3" fontId="6" fillId="0" borderId="10" xfId="59" applyNumberFormat="1" applyFont="1" applyBorder="1" applyAlignment="1">
      <alignment horizontal="left" vertical="center" wrapText="1"/>
      <protection/>
    </xf>
    <xf numFmtId="0" fontId="65" fillId="0" borderId="16" xfId="0" applyFont="1" applyBorder="1" applyAlignment="1">
      <alignment horizontal="left" vertical="center" wrapText="1"/>
    </xf>
    <xf numFmtId="0" fontId="2" fillId="34" borderId="16" xfId="0" applyNumberFormat="1"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8" xfId="0" applyNumberFormat="1" applyFont="1" applyFill="1" applyBorder="1" applyAlignment="1">
      <alignment horizontal="left" vertical="center" wrapText="1"/>
    </xf>
    <xf numFmtId="0" fontId="65" fillId="34" borderId="16" xfId="0" applyFont="1" applyFill="1" applyBorder="1" applyAlignment="1">
      <alignment horizontal="left" vertical="center" wrapText="1"/>
    </xf>
    <xf numFmtId="0" fontId="65" fillId="34" borderId="18" xfId="0" applyFont="1" applyFill="1" applyBorder="1" applyAlignment="1">
      <alignment horizontal="left" vertical="center" wrapText="1"/>
    </xf>
    <xf numFmtId="0" fontId="65" fillId="0" borderId="18" xfId="0" applyFont="1" applyBorder="1" applyAlignment="1">
      <alignment horizontal="left" vertical="center" wrapText="1"/>
    </xf>
    <xf numFmtId="0" fontId="65" fillId="34" borderId="1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34" borderId="10" xfId="0" applyFont="1" applyFill="1" applyBorder="1" applyAlignment="1">
      <alignment horizontal="left" vertical="center" wrapText="1"/>
    </xf>
    <xf numFmtId="177" fontId="2" fillId="34" borderId="10" xfId="0" applyNumberFormat="1" applyFont="1" applyFill="1" applyBorder="1" applyAlignment="1">
      <alignment horizontal="left" vertical="center"/>
    </xf>
    <xf numFmtId="3" fontId="2" fillId="34" borderId="10" xfId="0" applyNumberFormat="1" applyFont="1" applyFill="1" applyBorder="1" applyAlignment="1">
      <alignment horizontal="left" vertical="center"/>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xf>
    <xf numFmtId="0" fontId="0" fillId="0" borderId="10" xfId="0" applyFont="1" applyBorder="1" applyAlignment="1">
      <alignment horizontal="left" vertical="center"/>
    </xf>
    <xf numFmtId="0" fontId="4" fillId="34" borderId="10" xfId="62" applyFont="1" applyFill="1" applyBorder="1" applyAlignment="1">
      <alignment horizontal="left" vertical="center"/>
      <protection/>
    </xf>
    <xf numFmtId="0" fontId="4" fillId="34" borderId="10" xfId="62" applyFont="1" applyFill="1" applyBorder="1" applyAlignment="1">
      <alignment horizontal="left" vertical="center" wrapText="1"/>
      <protection/>
    </xf>
    <xf numFmtId="0" fontId="4" fillId="34" borderId="10" xfId="62" applyFont="1" applyFill="1" applyBorder="1" applyAlignment="1">
      <alignment horizontal="left" wrapText="1"/>
      <protection/>
    </xf>
    <xf numFmtId="174" fontId="2" fillId="0" borderId="10" xfId="42" applyNumberFormat="1" applyFont="1" applyBorder="1" applyAlignment="1">
      <alignment horizontal="left"/>
    </xf>
    <xf numFmtId="0" fontId="4" fillId="34" borderId="10" xfId="62" applyFont="1" applyFill="1" applyBorder="1" applyAlignment="1">
      <alignment horizontal="left"/>
      <protection/>
    </xf>
    <xf numFmtId="0" fontId="4"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2" fillId="0" borderId="10" xfId="0" applyFont="1" applyBorder="1" applyAlignment="1">
      <alignment horizontal="center" vertical="center"/>
    </xf>
    <xf numFmtId="0" fontId="2" fillId="0" borderId="11" xfId="0" applyFont="1" applyFill="1" applyBorder="1" applyAlignment="1">
      <alignment/>
    </xf>
    <xf numFmtId="0" fontId="24" fillId="35" borderId="10" xfId="59" applyFont="1" applyFill="1" applyBorder="1" applyAlignment="1">
      <alignment horizontal="center" vertical="center" wrapText="1"/>
      <protection/>
    </xf>
    <xf numFmtId="0" fontId="24" fillId="0" borderId="10" xfId="59" applyFont="1" applyBorder="1" applyAlignment="1">
      <alignment horizontal="center" vertical="center" wrapText="1"/>
      <protection/>
    </xf>
    <xf numFmtId="14" fontId="24" fillId="0" borderId="10" xfId="59" applyNumberFormat="1" applyFont="1" applyBorder="1" applyAlignment="1">
      <alignment horizontal="center" vertical="center" wrapText="1"/>
      <protection/>
    </xf>
    <xf numFmtId="3" fontId="24" fillId="0" borderId="10" xfId="59" applyNumberFormat="1" applyFont="1" applyBorder="1" applyAlignment="1">
      <alignment horizontal="center" vertical="center" wrapText="1"/>
      <protection/>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31" fillId="0" borderId="10" xfId="0" applyFont="1" applyBorder="1" applyAlignment="1">
      <alignment horizontal="left" vertical="center" wrapText="1"/>
    </xf>
    <xf numFmtId="14" fontId="6"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183" fontId="6" fillId="0" borderId="12" xfId="0" applyNumberFormat="1" applyFont="1" applyBorder="1" applyAlignment="1">
      <alignment horizontal="left" vertical="center" wrapText="1"/>
    </xf>
    <xf numFmtId="183" fontId="6" fillId="0" borderId="10" xfId="0" applyNumberFormat="1" applyFont="1" applyBorder="1" applyAlignment="1">
      <alignment horizontal="left" vertical="center" wrapText="1"/>
    </xf>
    <xf numFmtId="0" fontId="27" fillId="0" borderId="10" xfId="0" applyFont="1" applyBorder="1" applyAlignment="1">
      <alignment horizontal="left" vertical="center" wrapText="1"/>
    </xf>
    <xf numFmtId="0" fontId="28" fillId="0" borderId="10" xfId="0" applyFont="1" applyBorder="1" applyAlignment="1">
      <alignment horizontal="left" vertical="center" wrapText="1"/>
    </xf>
    <xf numFmtId="14" fontId="29" fillId="0" borderId="10" xfId="0" applyNumberFormat="1" applyFont="1" applyBorder="1" applyAlignment="1">
      <alignment horizontal="left" vertical="center"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14" fontId="3" fillId="0" borderId="21" xfId="0" applyNumberFormat="1" applyFont="1" applyFill="1" applyBorder="1" applyAlignment="1">
      <alignment horizontal="left" wrapText="1"/>
    </xf>
    <xf numFmtId="0" fontId="28" fillId="0" borderId="10" xfId="0" applyFont="1" applyBorder="1" applyAlignment="1">
      <alignment/>
    </xf>
    <xf numFmtId="0" fontId="27" fillId="0" borderId="10" xfId="0" applyFont="1" applyBorder="1" applyAlignment="1">
      <alignment horizontal="center"/>
    </xf>
    <xf numFmtId="0" fontId="29" fillId="0" borderId="10" xfId="0" applyFont="1" applyBorder="1" applyAlignment="1">
      <alignment horizontal="center" wrapText="1"/>
    </xf>
    <xf numFmtId="174" fontId="2" fillId="35" borderId="10" xfId="44" applyNumberFormat="1" applyFont="1" applyFill="1" applyBorder="1" applyAlignment="1">
      <alignment horizontal="left" vertical="center"/>
    </xf>
    <xf numFmtId="0" fontId="3" fillId="35" borderId="10" xfId="0" applyFont="1" applyFill="1" applyBorder="1" applyAlignment="1">
      <alignment horizontal="left" vertical="center"/>
    </xf>
    <xf numFmtId="0" fontId="0" fillId="35" borderId="10" xfId="0" applyFont="1" applyFill="1" applyBorder="1" applyAlignment="1">
      <alignment horizontal="left" vertical="center"/>
    </xf>
    <xf numFmtId="0" fontId="2" fillId="0" borderId="10" xfId="0" applyFont="1" applyBorder="1" applyAlignment="1">
      <alignment horizontal="left" vertical="center"/>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43" fontId="2" fillId="0" borderId="10" xfId="44" applyFont="1" applyBorder="1" applyAlignment="1">
      <alignment horizontal="left" vertical="center"/>
    </xf>
    <xf numFmtId="14" fontId="2" fillId="0" borderId="10" xfId="0" applyNumberFormat="1" applyFont="1" applyBorder="1" applyAlignment="1">
      <alignment horizontal="left" vertical="center"/>
    </xf>
    <xf numFmtId="174" fontId="2" fillId="0" borderId="10" xfId="44" applyNumberFormat="1" applyFont="1" applyBorder="1" applyAlignment="1">
      <alignment horizontal="left" vertical="center"/>
    </xf>
    <xf numFmtId="0" fontId="3" fillId="0" borderId="10" xfId="0" applyFont="1" applyFill="1" applyBorder="1" applyAlignment="1">
      <alignment horizontal="left" vertical="center"/>
    </xf>
    <xf numFmtId="14" fontId="2" fillId="34" borderId="10" xfId="59" applyNumberFormat="1" applyFont="1" applyFill="1" applyBorder="1" applyAlignment="1">
      <alignment vertical="center" wrapText="1"/>
      <protection/>
    </xf>
    <xf numFmtId="0" fontId="2" fillId="0" borderId="10" xfId="59" applyFont="1" applyBorder="1" applyAlignment="1">
      <alignment/>
      <protection/>
    </xf>
    <xf numFmtId="174" fontId="2" fillId="0" borderId="10" xfId="44" applyNumberFormat="1" applyFont="1" applyBorder="1" applyAlignment="1">
      <alignment/>
    </xf>
    <xf numFmtId="14" fontId="2" fillId="0" borderId="10" xfId="59" applyNumberFormat="1" applyFont="1" applyBorder="1" applyAlignment="1">
      <alignment/>
      <protection/>
    </xf>
    <xf numFmtId="174" fontId="2" fillId="0" borderId="10" xfId="42" applyNumberFormat="1" applyFont="1" applyBorder="1" applyAlignment="1">
      <alignment/>
    </xf>
    <xf numFmtId="0" fontId="2" fillId="0" borderId="10" xfId="59" applyFont="1" applyFill="1" applyBorder="1" applyAlignment="1">
      <alignment vertical="center" wrapText="1"/>
      <protection/>
    </xf>
    <xf numFmtId="174" fontId="2" fillId="0" borderId="10" xfId="44" applyNumberFormat="1" applyFont="1" applyFill="1" applyBorder="1" applyAlignment="1">
      <alignment vertical="center" wrapText="1"/>
    </xf>
    <xf numFmtId="49" fontId="2" fillId="0" borderId="10" xfId="0" applyNumberFormat="1" applyFont="1" applyFill="1" applyBorder="1" applyAlignment="1">
      <alignment vertical="center" wrapText="1"/>
    </xf>
    <xf numFmtId="14" fontId="29" fillId="0" borderId="10" xfId="0" applyNumberFormat="1" applyFont="1" applyBorder="1" applyAlignment="1">
      <alignment horizontal="right"/>
    </xf>
    <xf numFmtId="0" fontId="5"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xf>
    <xf numFmtId="183" fontId="6" fillId="0" borderId="12" xfId="0" applyNumberFormat="1" applyFont="1" applyBorder="1" applyAlignment="1">
      <alignment horizontal="center" vertical="center"/>
    </xf>
    <xf numFmtId="0" fontId="6" fillId="0" borderId="10" xfId="0" applyFont="1" applyBorder="1" applyAlignment="1">
      <alignment horizontal="right" vertical="center" wrapText="1"/>
    </xf>
    <xf numFmtId="183" fontId="6" fillId="0" borderId="10" xfId="0" applyNumberFormat="1" applyFont="1" applyBorder="1" applyAlignment="1">
      <alignment horizontal="center" vertical="center"/>
    </xf>
    <xf numFmtId="0" fontId="29" fillId="0" borderId="10" xfId="0" applyFont="1" applyBorder="1" applyAlignment="1">
      <alignment wrapText="1"/>
    </xf>
    <xf numFmtId="0" fontId="29" fillId="0" borderId="10" xfId="0" applyFont="1" applyBorder="1" applyAlignment="1">
      <alignment horizontal="right" wrapText="1"/>
    </xf>
    <xf numFmtId="0" fontId="6" fillId="0" borderId="10" xfId="0" applyFont="1" applyBorder="1" applyAlignment="1">
      <alignment horizontal="left" vertical="center"/>
    </xf>
    <xf numFmtId="0" fontId="3" fillId="0" borderId="10" xfId="0" applyFont="1" applyBorder="1" applyAlignment="1">
      <alignment horizontal="left" vertical="center"/>
    </xf>
    <xf numFmtId="14" fontId="3" fillId="0" borderId="10" xfId="0" applyNumberFormat="1" applyFont="1" applyBorder="1" applyAlignment="1">
      <alignment horizontal="left" vertical="center"/>
    </xf>
    <xf numFmtId="0" fontId="19" fillId="0" borderId="10" xfId="0" applyFont="1" applyBorder="1" applyAlignment="1">
      <alignment horizontal="left" vertical="center"/>
    </xf>
    <xf numFmtId="0" fontId="4" fillId="0" borderId="14" xfId="0" applyFont="1" applyBorder="1" applyAlignment="1">
      <alignment horizontal="left" vertical="center"/>
    </xf>
    <xf numFmtId="0" fontId="3" fillId="0" borderId="14" xfId="0" applyFont="1" applyBorder="1" applyAlignment="1">
      <alignment horizontal="left" vertical="center"/>
    </xf>
    <xf numFmtId="14" fontId="3" fillId="0" borderId="14" xfId="0" applyNumberFormat="1" applyFont="1" applyBorder="1" applyAlignment="1">
      <alignment horizontal="left" vertical="center"/>
    </xf>
    <xf numFmtId="0" fontId="0" fillId="0" borderId="10" xfId="0" applyFont="1" applyFill="1" applyBorder="1" applyAlignment="1">
      <alignment horizontal="left" vertical="center"/>
    </xf>
    <xf numFmtId="43" fontId="2" fillId="0" borderId="10" xfId="44" applyFont="1" applyFill="1" applyBorder="1" applyAlignment="1">
      <alignment horizontal="left" vertical="center" wrapText="1"/>
    </xf>
    <xf numFmtId="0" fontId="11" fillId="0" borderId="10" xfId="0" applyFont="1" applyBorder="1" applyAlignment="1">
      <alignment horizontal="left" vertical="center" wrapText="1"/>
    </xf>
    <xf numFmtId="3" fontId="2" fillId="0" borderId="10" xfId="0" applyNumberFormat="1" applyFont="1" applyFill="1" applyBorder="1" applyAlignment="1">
      <alignment horizontal="left" vertical="center" wrapText="1"/>
    </xf>
    <xf numFmtId="0" fontId="2" fillId="0" borderId="10" xfId="63" applyFont="1" applyFill="1" applyBorder="1" applyAlignment="1" applyProtection="1">
      <alignment horizontal="left" vertical="center" wrapText="1" shrinkToFit="1"/>
      <protection locked="0"/>
    </xf>
    <xf numFmtId="14" fontId="26" fillId="0" borderId="10" xfId="0" applyNumberFormat="1" applyFont="1" applyBorder="1" applyAlignment="1">
      <alignment horizontal="left" vertical="center" wrapText="1"/>
    </xf>
    <xf numFmtId="3" fontId="2" fillId="35" borderId="10" xfId="0" applyNumberFormat="1" applyFont="1" applyFill="1" applyBorder="1" applyAlignment="1">
      <alignment horizontal="left" vertical="center" wrapText="1"/>
    </xf>
    <xf numFmtId="0" fontId="2" fillId="35" borderId="10" xfId="63" applyFont="1" applyFill="1" applyBorder="1" applyAlignment="1" applyProtection="1">
      <alignment horizontal="left" vertical="center" wrapText="1" shrinkToFit="1"/>
      <protection locked="0"/>
    </xf>
    <xf numFmtId="0" fontId="11" fillId="35" borderId="10" xfId="0" applyFont="1" applyFill="1" applyBorder="1" applyAlignment="1">
      <alignment horizontal="left" vertical="center" wrapText="1"/>
    </xf>
    <xf numFmtId="14" fontId="2" fillId="0"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left" vertical="center" wrapText="1" shrinkToFit="1"/>
      <protection locked="0"/>
    </xf>
    <xf numFmtId="14" fontId="2" fillId="0" borderId="10" xfId="63" applyNumberFormat="1" applyFont="1" applyFill="1" applyBorder="1" applyAlignment="1">
      <alignment horizontal="left" vertical="center" wrapText="1" shrinkToFit="1"/>
      <protection/>
    </xf>
    <xf numFmtId="0" fontId="25" fillId="0" borderId="10" xfId="0" applyFont="1" applyBorder="1" applyAlignment="1">
      <alignment horizontal="left" vertical="center" wrapText="1"/>
    </xf>
    <xf numFmtId="0" fontId="10" fillId="35" borderId="10" xfId="0" applyFont="1" applyFill="1" applyBorder="1" applyAlignment="1">
      <alignment horizontal="left" vertical="center" wrapText="1"/>
    </xf>
    <xf numFmtId="3" fontId="6" fillId="0" borderId="10" xfId="0" applyNumberFormat="1" applyFont="1" applyBorder="1" applyAlignment="1">
      <alignment horizontal="left" vertical="center" wrapText="1"/>
    </xf>
    <xf numFmtId="175" fontId="2" fillId="35" borderId="10" xfId="0" applyNumberFormat="1" applyFont="1" applyFill="1" applyBorder="1" applyAlignment="1">
      <alignment horizontal="left" vertical="center" wrapText="1"/>
    </xf>
    <xf numFmtId="0" fontId="4" fillId="0" borderId="10" xfId="63" applyFont="1" applyFill="1" applyBorder="1" applyAlignment="1" applyProtection="1">
      <alignment horizontal="left" vertical="center" wrapText="1" shrinkToFit="1"/>
      <protection locked="0"/>
    </xf>
    <xf numFmtId="14" fontId="5" fillId="0" borderId="10" xfId="0" applyNumberFormat="1" applyFont="1" applyBorder="1" applyAlignment="1">
      <alignment horizontal="left" vertical="center" wrapText="1"/>
    </xf>
    <xf numFmtId="0" fontId="6" fillId="0" borderId="10" xfId="63" applyFont="1" applyFill="1" applyBorder="1" applyAlignment="1" applyProtection="1">
      <alignment horizontal="left" vertical="center" wrapText="1" shrinkToFit="1"/>
      <protection locked="0"/>
    </xf>
    <xf numFmtId="0" fontId="2" fillId="35" borderId="10" xfId="63" applyFont="1" applyFill="1" applyBorder="1" applyAlignment="1">
      <alignment horizontal="left" vertical="center" wrapText="1" shrinkToFit="1"/>
      <protection/>
    </xf>
    <xf numFmtId="3" fontId="4" fillId="0" borderId="10" xfId="0" applyNumberFormat="1" applyFont="1" applyBorder="1" applyAlignment="1">
      <alignment horizontal="left" vertical="center" wrapText="1"/>
    </xf>
    <xf numFmtId="0" fontId="6" fillId="0" borderId="10" xfId="0" applyFont="1" applyBorder="1" applyAlignment="1">
      <alignment horizontal="left" wrapText="1"/>
    </xf>
    <xf numFmtId="175" fontId="6" fillId="35" borderId="10" xfId="44" applyNumberFormat="1" applyFont="1" applyFill="1" applyBorder="1" applyAlignment="1">
      <alignment horizontal="left" vertical="center" wrapText="1"/>
    </xf>
    <xf numFmtId="0" fontId="6" fillId="35" borderId="10" xfId="44" applyNumberFormat="1" applyFont="1" applyFill="1" applyBorder="1" applyAlignment="1">
      <alignment horizontal="left" vertical="center" wrapText="1"/>
    </xf>
    <xf numFmtId="0" fontId="2" fillId="0" borderId="10" xfId="0" applyFont="1" applyFill="1" applyBorder="1" applyAlignment="1" quotePrefix="1">
      <alignment horizontal="left" vertical="top" wrapText="1"/>
    </xf>
    <xf numFmtId="0" fontId="2" fillId="0" borderId="10" xfId="0" applyFont="1" applyFill="1" applyBorder="1" applyAlignment="1">
      <alignment horizontal="center" vertical="center" wrapText="1"/>
    </xf>
    <xf numFmtId="174" fontId="3" fillId="0" borderId="16" xfId="42" applyNumberFormat="1" applyFont="1" applyFill="1" applyBorder="1" applyAlignment="1">
      <alignment horizontal="left" vertical="center" wrapText="1"/>
    </xf>
    <xf numFmtId="0" fontId="2" fillId="0" borderId="17" xfId="0" applyFont="1" applyFill="1" applyBorder="1" applyAlignment="1">
      <alignment horizontal="left" wrapText="1"/>
    </xf>
    <xf numFmtId="0" fontId="2" fillId="0" borderId="17" xfId="0" applyFont="1" applyFill="1" applyBorder="1" applyAlignment="1">
      <alignment horizontal="left" wrapText="1"/>
    </xf>
    <xf numFmtId="174" fontId="3" fillId="0" borderId="17" xfId="42"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22" xfId="0" applyFont="1" applyFill="1" applyBorder="1" applyAlignment="1">
      <alignment horizontal="left" wrapText="1"/>
    </xf>
    <xf numFmtId="0" fontId="2" fillId="0" borderId="22" xfId="0" applyFont="1" applyFill="1" applyBorder="1" applyAlignment="1">
      <alignment horizontal="left" wrapText="1"/>
    </xf>
    <xf numFmtId="174" fontId="3" fillId="0" borderId="22" xfId="42"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14" fontId="0" fillId="0" borderId="10" xfId="0" applyNumberFormat="1" applyFont="1" applyFill="1" applyBorder="1" applyAlignment="1">
      <alignment horizontal="left" wrapText="1"/>
    </xf>
    <xf numFmtId="14" fontId="3" fillId="0" borderId="15" xfId="0" applyNumberFormat="1" applyFont="1" applyFill="1" applyBorder="1" applyAlignment="1">
      <alignment horizontal="left" wrapText="1"/>
    </xf>
    <xf numFmtId="0" fontId="17" fillId="0" borderId="16" xfId="61" applyNumberFormat="1" applyFont="1" applyFill="1" applyBorder="1" applyAlignment="1" applyProtection="1">
      <alignment horizontal="left" vertical="center" wrapText="1"/>
      <protection locked="0"/>
    </xf>
    <xf numFmtId="0" fontId="2" fillId="0" borderId="16" xfId="61" applyNumberFormat="1" applyFont="1" applyFill="1" applyBorder="1" applyAlignment="1" applyProtection="1">
      <alignment horizontal="left" vertical="center" wrapText="1"/>
      <protection locked="0"/>
    </xf>
    <xf numFmtId="0" fontId="0" fillId="0" borderId="16" xfId="0" applyFont="1" applyFill="1" applyBorder="1" applyAlignment="1">
      <alignment horizontal="left" wrapText="1"/>
    </xf>
    <xf numFmtId="0" fontId="2" fillId="0" borderId="17" xfId="0" applyFont="1" applyFill="1" applyBorder="1" applyAlignment="1">
      <alignment horizontal="left" vertical="center" wrapText="1"/>
    </xf>
    <xf numFmtId="0" fontId="2" fillId="0" borderId="17" xfId="61" applyNumberFormat="1" applyFont="1" applyFill="1" applyBorder="1" applyAlignment="1" applyProtection="1">
      <alignment horizontal="left" vertical="center" wrapText="1"/>
      <protection locked="0"/>
    </xf>
    <xf numFmtId="14" fontId="3" fillId="0" borderId="17"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14" fontId="3" fillId="0" borderId="22" xfId="0" applyNumberFormat="1" applyFont="1" applyFill="1" applyBorder="1" applyAlignment="1">
      <alignment horizontal="left" vertical="center" wrapText="1"/>
    </xf>
    <xf numFmtId="0" fontId="17" fillId="0" borderId="16" xfId="0" applyFont="1" applyFill="1" applyBorder="1" applyAlignment="1">
      <alignment horizontal="left" wrapText="1"/>
    </xf>
    <xf numFmtId="174" fontId="17" fillId="0" borderId="16" xfId="42" applyNumberFormat="1" applyFont="1" applyFill="1" applyBorder="1" applyAlignment="1">
      <alignment horizontal="left"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wrapText="1"/>
    </xf>
    <xf numFmtId="174" fontId="17" fillId="0" borderId="15" xfId="42" applyNumberFormat="1" applyFont="1" applyFill="1" applyBorder="1" applyAlignment="1">
      <alignment horizontal="left" wrapText="1"/>
    </xf>
    <xf numFmtId="0" fontId="2" fillId="0" borderId="15" xfId="0" applyFont="1" applyFill="1" applyBorder="1" applyAlignment="1">
      <alignment horizontal="left" wrapText="1"/>
    </xf>
    <xf numFmtId="0" fontId="17" fillId="0" borderId="17" xfId="0" applyFont="1" applyFill="1" applyBorder="1" applyAlignment="1">
      <alignment horizontal="left" vertical="center" wrapText="1"/>
    </xf>
    <xf numFmtId="0" fontId="17" fillId="0" borderId="17" xfId="0" applyFont="1" applyFill="1" applyBorder="1" applyAlignment="1">
      <alignment horizontal="left" wrapText="1"/>
    </xf>
    <xf numFmtId="0" fontId="17" fillId="0" borderId="18" xfId="0" applyFont="1" applyFill="1" applyBorder="1" applyAlignment="1">
      <alignment horizontal="left" vertical="center" wrapText="1"/>
    </xf>
    <xf numFmtId="0" fontId="17" fillId="0" borderId="18" xfId="0" applyFont="1" applyFill="1" applyBorder="1" applyAlignment="1">
      <alignment horizontal="left" wrapText="1"/>
    </xf>
    <xf numFmtId="0" fontId="17" fillId="0" borderId="23" xfId="0" applyFont="1" applyFill="1" applyBorder="1" applyAlignment="1">
      <alignment horizontal="left" vertical="center" wrapText="1"/>
    </xf>
    <xf numFmtId="0" fontId="17" fillId="0" borderId="21" xfId="0" applyFont="1" applyFill="1" applyBorder="1" applyAlignment="1">
      <alignment horizontal="left" wrapText="1"/>
    </xf>
    <xf numFmtId="0" fontId="29" fillId="0" borderId="10" xfId="0" applyFont="1" applyBorder="1" applyAlignment="1">
      <alignment horizontal="left" vertical="center"/>
    </xf>
    <xf numFmtId="0" fontId="27" fillId="0" borderId="10" xfId="0" applyFont="1" applyBorder="1" applyAlignment="1">
      <alignment horizontal="left" vertical="center"/>
    </xf>
    <xf numFmtId="14" fontId="29" fillId="0" borderId="10" xfId="0" applyNumberFormat="1" applyFont="1" applyBorder="1" applyAlignment="1">
      <alignment horizontal="left" vertical="center"/>
    </xf>
    <xf numFmtId="0" fontId="6" fillId="35" borderId="10" xfId="0" applyFont="1" applyFill="1" applyBorder="1" applyAlignment="1">
      <alignment horizontal="left" wrapText="1"/>
    </xf>
    <xf numFmtId="0" fontId="28" fillId="0" borderId="10" xfId="0" applyFont="1" applyBorder="1" applyAlignment="1">
      <alignment horizontal="left" vertical="center"/>
    </xf>
    <xf numFmtId="0" fontId="2" fillId="0" borderId="10" xfId="59" applyFont="1" applyBorder="1" applyAlignment="1">
      <alignment horizontal="left"/>
      <protection/>
    </xf>
    <xf numFmtId="14" fontId="2" fillId="0" borderId="10" xfId="59" applyNumberFormat="1" applyFont="1" applyBorder="1" applyAlignment="1">
      <alignment horizontal="left"/>
      <protection/>
    </xf>
    <xf numFmtId="175"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34" borderId="10" xfId="59" applyFont="1" applyFill="1" applyBorder="1" applyAlignment="1">
      <alignment horizontal="left" vertical="center" wrapText="1"/>
      <protection/>
    </xf>
    <xf numFmtId="174" fontId="4" fillId="0" borderId="21" xfId="44" applyNumberFormat="1" applyFont="1" applyBorder="1" applyAlignment="1">
      <alignment horizontal="left" vertical="center" wrapText="1"/>
    </xf>
    <xf numFmtId="0" fontId="2" fillId="34" borderId="14" xfId="59" applyFont="1" applyFill="1" applyBorder="1" applyAlignment="1">
      <alignment horizontal="left" vertical="center" wrapText="1"/>
      <protection/>
    </xf>
    <xf numFmtId="14" fontId="2" fillId="34" borderId="14" xfId="59" applyNumberFormat="1" applyFont="1" applyFill="1" applyBorder="1" applyAlignment="1">
      <alignment horizontal="left" vertical="center" wrapText="1"/>
      <protection/>
    </xf>
    <xf numFmtId="174" fontId="4" fillId="34" borderId="10" xfId="44" applyNumberFormat="1" applyFont="1" applyFill="1" applyBorder="1" applyAlignment="1">
      <alignment horizontal="left" vertical="center" wrapText="1"/>
    </xf>
    <xf numFmtId="174" fontId="4" fillId="34" borderId="21" xfId="44" applyNumberFormat="1" applyFont="1" applyFill="1" applyBorder="1" applyAlignment="1">
      <alignment horizontal="left" vertical="center" wrapText="1"/>
    </xf>
    <xf numFmtId="0" fontId="2" fillId="0" borderId="14" xfId="59" applyFont="1" applyFill="1" applyBorder="1" applyAlignment="1">
      <alignment horizontal="left" vertical="center" wrapText="1"/>
      <protection/>
    </xf>
    <xf numFmtId="14" fontId="2" fillId="34" borderId="12" xfId="59" applyNumberFormat="1" applyFont="1" applyFill="1" applyBorder="1" applyAlignment="1">
      <alignment horizontal="left" vertical="center" wrapText="1"/>
      <protection/>
    </xf>
    <xf numFmtId="174" fontId="2" fillId="34" borderId="10" xfId="44" applyNumberFormat="1" applyFont="1" applyFill="1" applyBorder="1" applyAlignment="1">
      <alignment horizontal="left" vertical="center" wrapText="1"/>
    </xf>
    <xf numFmtId="14" fontId="2" fillId="0" borderId="12" xfId="59" applyNumberFormat="1" applyFont="1" applyFill="1" applyBorder="1" applyAlignment="1">
      <alignment horizontal="left" vertical="center" wrapText="1"/>
      <protection/>
    </xf>
    <xf numFmtId="0" fontId="2" fillId="34" borderId="19" xfId="59" applyFont="1" applyFill="1" applyBorder="1" applyAlignment="1">
      <alignment horizontal="left" vertical="center" wrapText="1"/>
      <protection/>
    </xf>
    <xf numFmtId="174" fontId="2" fillId="34" borderId="14" xfId="44" applyNumberFormat="1" applyFont="1" applyFill="1" applyBorder="1" applyAlignment="1">
      <alignment horizontal="left" vertical="center" wrapText="1"/>
    </xf>
    <xf numFmtId="14" fontId="2" fillId="34" borderId="10" xfId="59" applyNumberFormat="1" applyFont="1" applyFill="1" applyBorder="1" applyAlignment="1">
      <alignment horizontal="left" vertical="center" wrapText="1"/>
      <protection/>
    </xf>
    <xf numFmtId="0" fontId="2" fillId="34" borderId="21" xfId="59" applyFont="1" applyFill="1" applyBorder="1" applyAlignment="1">
      <alignment horizontal="left" vertical="center" wrapText="1"/>
      <protection/>
    </xf>
    <xf numFmtId="174" fontId="2" fillId="34" borderId="21" xfId="44" applyNumberFormat="1" applyFont="1" applyFill="1" applyBorder="1" applyAlignment="1">
      <alignment horizontal="left" vertical="center" wrapText="1"/>
    </xf>
    <xf numFmtId="14" fontId="2" fillId="34" borderId="19" xfId="59" applyNumberFormat="1" applyFont="1" applyFill="1" applyBorder="1" applyAlignment="1">
      <alignment horizontal="left" vertical="center" wrapText="1"/>
      <protection/>
    </xf>
    <xf numFmtId="0" fontId="2" fillId="0" borderId="10" xfId="59" applyFont="1" applyBorder="1" applyAlignment="1">
      <alignment horizontal="left" vertical="center" wrapText="1"/>
      <protection/>
    </xf>
    <xf numFmtId="174" fontId="2" fillId="0" borderId="10" xfId="44" applyNumberFormat="1" applyFont="1" applyBorder="1" applyAlignment="1">
      <alignment horizontal="left" vertical="center" wrapText="1"/>
    </xf>
    <xf numFmtId="14" fontId="2" fillId="0" borderId="10" xfId="59" applyNumberFormat="1" applyFont="1" applyBorder="1" applyAlignment="1">
      <alignment horizontal="left" vertical="center" wrapText="1"/>
      <protection/>
    </xf>
    <xf numFmtId="174" fontId="2" fillId="0" borderId="10" xfId="44" applyNumberFormat="1" applyFont="1" applyBorder="1" applyAlignment="1">
      <alignment horizontal="left"/>
    </xf>
    <xf numFmtId="0" fontId="4" fillId="0" borderId="10" xfId="59" applyFont="1" applyBorder="1" applyAlignment="1">
      <alignment horizontal="left"/>
      <protection/>
    </xf>
    <xf numFmtId="174" fontId="4" fillId="0" borderId="10" xfId="44" applyNumberFormat="1" applyFont="1" applyBorder="1" applyAlignment="1">
      <alignment horizontal="left"/>
    </xf>
    <xf numFmtId="0" fontId="31" fillId="0" borderId="10" xfId="0" applyFont="1" applyBorder="1" applyAlignment="1">
      <alignment horizontal="left" vertical="center"/>
    </xf>
    <xf numFmtId="0" fontId="3" fillId="0" borderId="14" xfId="0" applyFont="1" applyBorder="1" applyAlignment="1">
      <alignment horizontal="left" vertical="center"/>
    </xf>
    <xf numFmtId="0" fontId="15" fillId="0" borderId="10" xfId="0" applyFont="1" applyBorder="1" applyAlignment="1">
      <alignment horizontal="left" vertical="center"/>
    </xf>
    <xf numFmtId="0" fontId="16" fillId="0" borderId="10" xfId="0" applyFont="1" applyBorder="1" applyAlignment="1">
      <alignment horizontal="left" vertical="center"/>
    </xf>
    <xf numFmtId="0" fontId="6" fillId="0" borderId="14" xfId="0" applyFont="1" applyBorder="1" applyAlignment="1">
      <alignment horizontal="left" vertical="center" wrapText="1"/>
    </xf>
    <xf numFmtId="14" fontId="6" fillId="0" borderId="12" xfId="0" applyNumberFormat="1" applyFont="1" applyBorder="1" applyAlignment="1">
      <alignment horizontal="left" vertical="center"/>
    </xf>
    <xf numFmtId="183" fontId="6" fillId="0" borderId="12" xfId="0" applyNumberFormat="1" applyFont="1" applyBorder="1" applyAlignment="1">
      <alignment horizontal="left" vertical="center"/>
    </xf>
    <xf numFmtId="183" fontId="6" fillId="0" borderId="10" xfId="0" applyNumberFormat="1" applyFont="1" applyBorder="1" applyAlignment="1">
      <alignment horizontal="left" vertical="center"/>
    </xf>
    <xf numFmtId="183" fontId="29" fillId="0" borderId="12" xfId="0" applyNumberFormat="1" applyFont="1" applyBorder="1" applyAlignment="1">
      <alignment horizontal="left" vertical="center"/>
    </xf>
    <xf numFmtId="0" fontId="6" fillId="0" borderId="14" xfId="0" applyFont="1" applyBorder="1" applyAlignment="1">
      <alignment horizontal="left" vertical="center"/>
    </xf>
    <xf numFmtId="183" fontId="6" fillId="0" borderId="14" xfId="0" applyNumberFormat="1" applyFont="1" applyBorder="1" applyAlignment="1">
      <alignment horizontal="left" vertical="center"/>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183" fontId="6" fillId="0" borderId="19" xfId="0" applyNumberFormat="1" applyFont="1" applyBorder="1" applyAlignment="1">
      <alignment horizontal="left" vertical="center"/>
    </xf>
    <xf numFmtId="14" fontId="6" fillId="0" borderId="14" xfId="0" applyNumberFormat="1" applyFont="1" applyBorder="1" applyAlignment="1">
      <alignment horizontal="left" vertical="center" wrapText="1"/>
    </xf>
    <xf numFmtId="14" fontId="6" fillId="0" borderId="10" xfId="0" applyNumberFormat="1" applyFont="1" applyBorder="1" applyAlignment="1">
      <alignment horizontal="left" vertical="center"/>
    </xf>
    <xf numFmtId="14" fontId="6" fillId="0" borderId="14" xfId="0" applyNumberFormat="1" applyFont="1" applyBorder="1" applyAlignment="1">
      <alignment horizontal="left" vertical="center"/>
    </xf>
    <xf numFmtId="0" fontId="30" fillId="0" borderId="10" xfId="0" applyFont="1" applyBorder="1" applyAlignment="1">
      <alignment horizontal="left" vertical="center"/>
    </xf>
    <xf numFmtId="0" fontId="3" fillId="33" borderId="10" xfId="0" applyFont="1" applyFill="1" applyBorder="1" applyAlignment="1">
      <alignment horizontal="left" vertical="center" wrapText="1"/>
    </xf>
    <xf numFmtId="14" fontId="3" fillId="0" borderId="10" xfId="0" applyNumberFormat="1" applyFont="1" applyBorder="1" applyAlignment="1">
      <alignment horizontal="left" vertical="center" wrapText="1"/>
    </xf>
    <xf numFmtId="0" fontId="65"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14" fontId="3" fillId="33" borderId="10" xfId="0" applyNumberFormat="1" applyFont="1" applyFill="1" applyBorder="1" applyAlignment="1">
      <alignment horizontal="left" vertical="center" wrapText="1"/>
    </xf>
    <xf numFmtId="0" fontId="4" fillId="0" borderId="14" xfId="0" applyFont="1" applyBorder="1" applyAlignment="1">
      <alignment horizontal="left" vertical="center" wrapText="1"/>
    </xf>
    <xf numFmtId="14" fontId="3" fillId="0" borderId="14" xfId="0" applyNumberFormat="1"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25" fillId="0" borderId="10" xfId="0" applyFont="1" applyFill="1" applyBorder="1" applyAlignment="1">
      <alignment vertical="center"/>
    </xf>
    <xf numFmtId="14" fontId="3" fillId="0" borderId="10" xfId="0" applyNumberFormat="1" applyFont="1" applyFill="1" applyBorder="1" applyAlignment="1">
      <alignment vertical="center"/>
    </xf>
    <xf numFmtId="0" fontId="19" fillId="0" borderId="10" xfId="0" applyFont="1" applyFill="1" applyBorder="1" applyAlignment="1">
      <alignment vertical="center"/>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vertical="center" wrapText="1"/>
    </xf>
    <xf numFmtId="14" fontId="3" fillId="0" borderId="10" xfId="0" applyNumberFormat="1" applyFont="1" applyBorder="1" applyAlignment="1">
      <alignment horizontal="left"/>
    </xf>
    <xf numFmtId="0" fontId="6" fillId="0" borderId="0" xfId="0" applyFont="1" applyAlignment="1">
      <alignment horizontal="left" vertical="center" wrapText="1"/>
    </xf>
    <xf numFmtId="3" fontId="6" fillId="35" borderId="10" xfId="0" applyNumberFormat="1" applyFont="1" applyFill="1" applyBorder="1" applyAlignment="1">
      <alignment horizontal="left" vertical="center" wrapText="1"/>
    </xf>
    <xf numFmtId="14" fontId="0" fillId="35" borderId="10" xfId="0" applyNumberFormat="1" applyFont="1" applyFill="1" applyBorder="1" applyAlignment="1">
      <alignment horizontal="left"/>
    </xf>
    <xf numFmtId="0" fontId="2" fillId="34" borderId="16" xfId="0" applyFont="1" applyFill="1" applyBorder="1" applyAlignment="1">
      <alignment horizontal="center" vertical="center" wrapText="1"/>
    </xf>
    <xf numFmtId="0" fontId="65" fillId="0" borderId="16" xfId="0" applyFont="1" applyBorder="1" applyAlignment="1">
      <alignment horizontal="center" vertical="center" wrapText="1"/>
    </xf>
    <xf numFmtId="0" fontId="65" fillId="0" borderId="16" xfId="0" applyFont="1" applyBorder="1" applyAlignment="1">
      <alignment horizontal="right" vertical="center" wrapText="1"/>
    </xf>
    <xf numFmtId="0" fontId="65" fillId="0" borderId="17" xfId="0" applyFont="1" applyBorder="1" applyAlignment="1">
      <alignment horizontal="center" vertical="center" wrapText="1"/>
    </xf>
    <xf numFmtId="0" fontId="65" fillId="0" borderId="10" xfId="0" applyFont="1" applyBorder="1" applyAlignment="1">
      <alignment horizontal="center" vertical="center" wrapText="1"/>
    </xf>
    <xf numFmtId="0" fontId="2" fillId="34" borderId="16" xfId="0" applyNumberFormat="1" applyFont="1" applyFill="1" applyBorder="1" applyAlignment="1">
      <alignment horizontal="right" vertical="center" wrapText="1"/>
    </xf>
    <xf numFmtId="183" fontId="2" fillId="34" borderId="16" xfId="0" applyNumberFormat="1" applyFont="1" applyFill="1" applyBorder="1" applyAlignment="1">
      <alignment horizontal="right" vertical="center" wrapText="1"/>
    </xf>
    <xf numFmtId="0" fontId="2" fillId="34" borderId="16"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34" borderId="22" xfId="0" applyNumberFormat="1" applyFont="1" applyFill="1" applyBorder="1" applyAlignment="1">
      <alignment horizontal="right" vertical="center" wrapText="1"/>
    </xf>
    <xf numFmtId="0" fontId="2" fillId="34" borderId="19" xfId="0" applyNumberFormat="1" applyFont="1" applyFill="1" applyBorder="1" applyAlignment="1">
      <alignment horizontal="right" vertical="center" wrapText="1"/>
    </xf>
    <xf numFmtId="0" fontId="2" fillId="0" borderId="18" xfId="0" applyFont="1" applyFill="1" applyBorder="1" applyAlignment="1">
      <alignment horizontal="right" vertical="center" wrapText="1"/>
    </xf>
    <xf numFmtId="183" fontId="2" fillId="34" borderId="18" xfId="0" applyNumberFormat="1" applyFont="1" applyFill="1" applyBorder="1" applyAlignment="1">
      <alignment horizontal="right" vertical="center" wrapText="1"/>
    </xf>
    <xf numFmtId="3" fontId="2" fillId="34" borderId="16" xfId="0" applyNumberFormat="1" applyFont="1" applyFill="1" applyBorder="1" applyAlignment="1">
      <alignment horizontal="right" vertical="center" wrapText="1"/>
    </xf>
    <xf numFmtId="0" fontId="65" fillId="0" borderId="15" xfId="0" applyFont="1" applyBorder="1" applyAlignment="1">
      <alignment vertical="center" wrapText="1"/>
    </xf>
    <xf numFmtId="0" fontId="65" fillId="34" borderId="16" xfId="0" applyFont="1" applyFill="1" applyBorder="1" applyAlignment="1">
      <alignment horizontal="right" vertical="center" wrapText="1"/>
    </xf>
    <xf numFmtId="0" fontId="65" fillId="0" borderId="16" xfId="0" applyFont="1" applyBorder="1" applyAlignment="1">
      <alignment vertical="center" wrapText="1"/>
    </xf>
    <xf numFmtId="177" fontId="2" fillId="0" borderId="16" xfId="0" applyNumberFormat="1" applyFont="1" applyFill="1" applyBorder="1" applyAlignment="1">
      <alignment horizontal="right" vertical="center" wrapText="1"/>
    </xf>
    <xf numFmtId="177" fontId="2" fillId="34" borderId="16" xfId="0" applyNumberFormat="1" applyFont="1" applyFill="1" applyBorder="1" applyAlignment="1">
      <alignment horizontal="right" vertical="center" wrapText="1"/>
    </xf>
    <xf numFmtId="174" fontId="2" fillId="34" borderId="16" xfId="45" applyNumberFormat="1" applyFont="1" applyFill="1" applyBorder="1" applyAlignment="1">
      <alignment horizontal="right" vertical="center" wrapText="1"/>
    </xf>
    <xf numFmtId="0" fontId="65" fillId="34" borderId="18" xfId="0" applyFont="1" applyFill="1" applyBorder="1" applyAlignment="1">
      <alignment horizontal="right" vertical="center" wrapText="1"/>
    </xf>
    <xf numFmtId="183" fontId="65" fillId="0" borderId="16" xfId="0" applyNumberFormat="1" applyFont="1" applyBorder="1" applyAlignment="1">
      <alignment horizontal="right" vertical="center" wrapText="1"/>
    </xf>
    <xf numFmtId="0" fontId="65" fillId="0" borderId="16" xfId="0" applyFont="1" applyFill="1" applyBorder="1" applyAlignment="1">
      <alignment horizontal="right" vertical="center" wrapText="1"/>
    </xf>
    <xf numFmtId="0" fontId="65" fillId="0" borderId="18" xfId="0" applyFont="1" applyBorder="1" applyAlignment="1">
      <alignment horizontal="right" vertical="center" wrapText="1"/>
    </xf>
    <xf numFmtId="174" fontId="2" fillId="34" borderId="18" xfId="45" applyNumberFormat="1" applyFont="1" applyFill="1" applyBorder="1" applyAlignment="1">
      <alignment horizontal="right" vertical="center" wrapText="1"/>
    </xf>
    <xf numFmtId="183" fontId="65" fillId="0" borderId="18" xfId="0" applyNumberFormat="1" applyFont="1" applyBorder="1" applyAlignment="1">
      <alignment horizontal="right" vertical="center" wrapText="1"/>
    </xf>
    <xf numFmtId="0" fontId="65" fillId="0" borderId="18" xfId="0" applyFont="1" applyBorder="1" applyAlignment="1">
      <alignment vertical="center" wrapText="1"/>
    </xf>
    <xf numFmtId="3" fontId="65" fillId="0" borderId="16" xfId="0" applyNumberFormat="1" applyFont="1" applyBorder="1" applyAlignment="1">
      <alignment vertical="center" wrapText="1"/>
    </xf>
    <xf numFmtId="0" fontId="65" fillId="0" borderId="17" xfId="0" applyFont="1" applyBorder="1" applyAlignment="1">
      <alignment horizontal="right" vertical="center" wrapText="1"/>
    </xf>
    <xf numFmtId="3" fontId="65" fillId="0" borderId="17" xfId="0" applyNumberFormat="1" applyFont="1" applyBorder="1" applyAlignment="1">
      <alignment vertical="center" wrapText="1"/>
    </xf>
    <xf numFmtId="0" fontId="65" fillId="0" borderId="17" xfId="0" applyFont="1" applyBorder="1" applyAlignment="1">
      <alignment vertical="center" wrapText="1"/>
    </xf>
    <xf numFmtId="183" fontId="65" fillId="0" borderId="17" xfId="0" applyNumberFormat="1" applyFont="1" applyBorder="1" applyAlignment="1">
      <alignment horizontal="right" vertical="center" wrapText="1"/>
    </xf>
    <xf numFmtId="0" fontId="65" fillId="34" borderId="10" xfId="0" applyFont="1" applyFill="1" applyBorder="1" applyAlignment="1">
      <alignment horizontal="left" vertical="center" wrapText="1"/>
    </xf>
    <xf numFmtId="3" fontId="65" fillId="0" borderId="10" xfId="0" applyNumberFormat="1" applyFont="1" applyBorder="1" applyAlignment="1">
      <alignment vertical="center" wrapText="1"/>
    </xf>
    <xf numFmtId="0" fontId="0" fillId="34" borderId="10" xfId="0" applyFont="1" applyFill="1" applyBorder="1" applyAlignment="1">
      <alignment horizontal="left"/>
    </xf>
    <xf numFmtId="0" fontId="3" fillId="34" borderId="10" xfId="0" applyFont="1" applyFill="1" applyBorder="1" applyAlignment="1">
      <alignment horizontal="left" vertical="center" wrapText="1"/>
    </xf>
    <xf numFmtId="0" fontId="2" fillId="34" borderId="10" xfId="62" applyFont="1" applyFill="1" applyBorder="1" applyAlignment="1">
      <alignment horizontal="left" vertical="center" wrapText="1"/>
      <protection/>
    </xf>
    <xf numFmtId="0" fontId="2" fillId="34" borderId="10" xfId="62" applyFont="1" applyFill="1" applyBorder="1" applyAlignment="1">
      <alignment horizontal="left" wrapText="1"/>
      <protection/>
    </xf>
    <xf numFmtId="3" fontId="2" fillId="34" borderId="10" xfId="0" applyNumberFormat="1" applyFont="1" applyFill="1" applyBorder="1" applyAlignment="1">
      <alignment horizontal="left" vertical="center" wrapText="1"/>
    </xf>
    <xf numFmtId="184" fontId="2" fillId="34" borderId="10" xfId="0" applyNumberFormat="1" applyFont="1" applyFill="1" applyBorder="1" applyAlignment="1">
      <alignment horizontal="left" vertical="center" wrapText="1"/>
    </xf>
    <xf numFmtId="0" fontId="4" fillId="34" borderId="10" xfId="0" applyFont="1" applyFill="1" applyBorder="1" applyAlignment="1">
      <alignment horizontal="left"/>
    </xf>
    <xf numFmtId="0" fontId="2" fillId="34" borderId="10" xfId="0" applyFont="1" applyFill="1" applyBorder="1" applyAlignment="1">
      <alignment horizontal="left" wrapText="1"/>
    </xf>
    <xf numFmtId="177" fontId="2" fillId="34" borderId="10" xfId="0" applyNumberFormat="1" applyFont="1" applyFill="1" applyBorder="1" applyAlignment="1">
      <alignment horizontal="left"/>
    </xf>
    <xf numFmtId="0" fontId="4" fillId="34" borderId="10" xfId="0" applyFont="1" applyFill="1" applyBorder="1" applyAlignment="1">
      <alignment horizontal="left" vertical="top" wrapText="1"/>
    </xf>
    <xf numFmtId="0" fontId="2" fillId="34" borderId="10" xfId="0" applyFont="1" applyFill="1" applyBorder="1" applyAlignment="1">
      <alignment horizontal="left" vertical="top" wrapText="1"/>
    </xf>
    <xf numFmtId="177" fontId="2" fillId="34" borderId="10" xfId="0" applyNumberFormat="1" applyFont="1" applyFill="1" applyBorder="1" applyAlignment="1">
      <alignment horizontal="left" vertical="top"/>
    </xf>
    <xf numFmtId="14" fontId="2" fillId="34" borderId="10" xfId="0" applyNumberFormat="1" applyFont="1" applyFill="1" applyBorder="1" applyAlignment="1">
      <alignment horizontal="left" vertical="top" wrapText="1"/>
    </xf>
    <xf numFmtId="0" fontId="19" fillId="34" borderId="10" xfId="0" applyFont="1" applyFill="1" applyBorder="1" applyAlignment="1">
      <alignment horizontal="left" vertical="center" wrapText="1"/>
    </xf>
    <xf numFmtId="3" fontId="3" fillId="34" borderId="10" xfId="0" applyNumberFormat="1" applyFont="1" applyFill="1" applyBorder="1" applyAlignment="1">
      <alignment horizontal="left" vertical="center"/>
    </xf>
    <xf numFmtId="0" fontId="3" fillId="34" borderId="10" xfId="0" applyFont="1" applyFill="1" applyBorder="1" applyAlignment="1">
      <alignment horizontal="left" vertical="center"/>
    </xf>
    <xf numFmtId="0" fontId="2" fillId="34" borderId="10" xfId="0" applyFont="1" applyFill="1" applyBorder="1" applyAlignment="1">
      <alignment horizontal="left" wrapText="1"/>
    </xf>
    <xf numFmtId="0" fontId="4" fillId="34" borderId="10" xfId="0" applyFont="1" applyFill="1" applyBorder="1" applyAlignment="1">
      <alignment horizontal="left" vertical="center"/>
    </xf>
    <xf numFmtId="14" fontId="3" fillId="34" borderId="10" xfId="0" applyNumberFormat="1" applyFont="1" applyFill="1" applyBorder="1" applyAlignment="1">
      <alignment horizontal="left" vertical="center" wrapText="1"/>
    </xf>
    <xf numFmtId="3" fontId="2" fillId="34" borderId="10" xfId="0" applyNumberFormat="1" applyFont="1" applyFill="1" applyBorder="1" applyAlignment="1">
      <alignment horizontal="left"/>
    </xf>
    <xf numFmtId="0" fontId="2" fillId="34" borderId="10" xfId="0" applyFont="1" applyFill="1" applyBorder="1" applyAlignment="1">
      <alignment horizontal="left"/>
    </xf>
    <xf numFmtId="0" fontId="0" fillId="34" borderId="10" xfId="0" applyFont="1" applyFill="1" applyBorder="1" applyAlignment="1">
      <alignment horizontal="left" vertical="center"/>
    </xf>
    <xf numFmtId="177" fontId="2" fillId="34" borderId="10" xfId="0" applyNumberFormat="1" applyFont="1" applyFill="1" applyBorder="1" applyAlignment="1">
      <alignment horizontal="left" vertical="center" wrapText="1"/>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justify" wrapText="1"/>
    </xf>
    <xf numFmtId="174" fontId="2" fillId="34" borderId="10" xfId="44" applyNumberFormat="1" applyFont="1" applyFill="1" applyBorder="1" applyAlignment="1">
      <alignment horizontal="left" vertical="center"/>
    </xf>
    <xf numFmtId="174" fontId="2" fillId="34" borderId="10" xfId="44" applyNumberFormat="1" applyFont="1" applyFill="1" applyBorder="1" applyAlignment="1">
      <alignment horizontal="left"/>
    </xf>
    <xf numFmtId="17" fontId="2" fillId="34" borderId="10" xfId="62" applyNumberFormat="1" applyFont="1" applyFill="1" applyBorder="1" applyAlignment="1">
      <alignment horizontal="left" wrapText="1"/>
      <protection/>
    </xf>
    <xf numFmtId="3" fontId="2" fillId="34" borderId="10" xfId="0" applyNumberFormat="1" applyFont="1" applyFill="1" applyBorder="1" applyAlignment="1">
      <alignment horizontal="left"/>
    </xf>
    <xf numFmtId="14" fontId="2" fillId="34" borderId="10" xfId="0" applyNumberFormat="1" applyFont="1" applyFill="1" applyBorder="1" applyAlignment="1">
      <alignment horizontal="left"/>
    </xf>
    <xf numFmtId="174" fontId="2" fillId="34" borderId="10" xfId="44" applyNumberFormat="1" applyFont="1" applyFill="1" applyBorder="1" applyAlignment="1">
      <alignment horizontal="left" vertical="justify"/>
    </xf>
    <xf numFmtId="14" fontId="2" fillId="34" borderId="10" xfId="0" applyNumberFormat="1" applyFont="1" applyFill="1" applyBorder="1" applyAlignment="1">
      <alignment horizontal="left" vertical="justify" wrapText="1"/>
    </xf>
    <xf numFmtId="0" fontId="2" fillId="34" borderId="10" xfId="0" applyFont="1" applyFill="1" applyBorder="1" applyAlignment="1">
      <alignment horizontal="left" vertical="distributed" wrapText="1"/>
    </xf>
    <xf numFmtId="14" fontId="2" fillId="34" borderId="10" xfId="0" applyNumberFormat="1" applyFont="1" applyFill="1" applyBorder="1" applyAlignment="1">
      <alignment horizontal="left" vertical="justify" wrapText="1"/>
    </xf>
    <xf numFmtId="0" fontId="2" fillId="34" borderId="10" xfId="0" applyFont="1" applyFill="1" applyBorder="1" applyAlignment="1">
      <alignment horizontal="left"/>
    </xf>
    <xf numFmtId="0" fontId="2" fillId="34" borderId="0" xfId="0" applyFont="1" applyFill="1" applyBorder="1" applyAlignment="1">
      <alignment horizontal="left" vertical="center" wrapText="1"/>
    </xf>
    <xf numFmtId="0" fontId="0" fillId="34" borderId="0" xfId="0" applyFont="1" applyFill="1" applyBorder="1" applyAlignment="1">
      <alignment horizontal="left" wrapText="1"/>
    </xf>
    <xf numFmtId="0" fontId="6" fillId="35" borderId="13" xfId="0" applyFont="1" applyFill="1" applyBorder="1" applyAlignment="1">
      <alignment horizontal="left" vertical="top" wrapText="1"/>
    </xf>
    <xf numFmtId="0" fontId="6" fillId="35" borderId="13"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0" xfId="63" applyFont="1" applyFill="1" applyBorder="1" applyAlignment="1">
      <alignment horizontal="left" vertical="center" wrapText="1" shrinkToFit="1"/>
      <protection/>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34" borderId="14" xfId="59" applyFont="1" applyFill="1" applyBorder="1" applyAlignment="1">
      <alignment horizontal="left" vertical="center" wrapText="1"/>
      <protection/>
    </xf>
    <xf numFmtId="0" fontId="2" fillId="34" borderId="21" xfId="59" applyFont="1" applyFill="1" applyBorder="1" applyAlignment="1">
      <alignment horizontal="left" vertical="center" wrapText="1"/>
      <protection/>
    </xf>
    <xf numFmtId="0" fontId="2" fillId="0" borderId="14" xfId="59" applyFont="1" applyFill="1" applyBorder="1" applyAlignment="1">
      <alignment horizontal="left" vertical="center" wrapText="1"/>
      <protection/>
    </xf>
    <xf numFmtId="0" fontId="2" fillId="0" borderId="19" xfId="59" applyFont="1" applyFill="1" applyBorder="1" applyAlignment="1">
      <alignment horizontal="left" vertical="center" wrapText="1"/>
      <protection/>
    </xf>
    <xf numFmtId="0" fontId="2" fillId="0" borderId="21" xfId="59" applyFont="1" applyFill="1" applyBorder="1" applyAlignment="1">
      <alignment horizontal="left" vertical="center" wrapText="1"/>
      <protection/>
    </xf>
    <xf numFmtId="0" fontId="2" fillId="0" borderId="10" xfId="59" applyFont="1" applyFill="1" applyBorder="1" applyAlignment="1">
      <alignment horizontal="left" vertical="center" wrapText="1"/>
      <protection/>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0" xfId="0" applyFont="1" applyFill="1" applyAlignment="1">
      <alignment horizontal="left"/>
    </xf>
    <xf numFmtId="0" fontId="2"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9" fillId="0" borderId="20" xfId="0" applyFont="1" applyFill="1" applyBorder="1" applyAlignment="1">
      <alignment horizontal="center"/>
    </xf>
    <xf numFmtId="14" fontId="4" fillId="0" borderId="10" xfId="0" applyNumberFormat="1" applyFont="1" applyBorder="1" applyAlignment="1">
      <alignment horizontal="righ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co quan_17"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1" xfId="58"/>
    <cellStyle name="Normal 2" xfId="59"/>
    <cellStyle name="Normal 3" xfId="60"/>
    <cellStyle name="Normal_Bieu mau nghiep vu ngay 19.6" xfId="61"/>
    <cellStyle name="Normal_Sheet1" xfId="62"/>
    <cellStyle name="Normal_Sheet7" xfId="63"/>
    <cellStyle name="Note" xfId="64"/>
    <cellStyle name="Output" xfId="65"/>
    <cellStyle name="Percent" xfId="66"/>
    <cellStyle name="Title" xfId="67"/>
    <cellStyle name="Total" xfId="68"/>
    <cellStyle name="Warning Text" xfId="69"/>
  </cellStyles>
  <dxfs count="54">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22"/>
  <sheetViews>
    <sheetView tabSelected="1" view="pageBreakPreview" zoomScaleSheetLayoutView="100" zoomScalePageLayoutView="90" workbookViewId="0" topLeftCell="A34">
      <selection activeCell="K40" sqref="K40"/>
    </sheetView>
  </sheetViews>
  <sheetFormatPr defaultColWidth="9.140625" defaultRowHeight="12.75"/>
  <cols>
    <col min="1" max="1" width="4.28125" style="21" customWidth="1"/>
    <col min="2" max="2" width="5.7109375" style="21" customWidth="1"/>
    <col min="3" max="3" width="18.140625" style="21" customWidth="1"/>
    <col min="4"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534" t="s">
        <v>15</v>
      </c>
      <c r="B1" s="534"/>
      <c r="C1" s="534"/>
      <c r="D1" s="534"/>
      <c r="E1" s="534"/>
    </row>
    <row r="2" spans="1:13" ht="20.25" customHeight="1">
      <c r="A2" s="538" t="s">
        <v>16</v>
      </c>
      <c r="B2" s="539"/>
      <c r="C2" s="539"/>
      <c r="D2" s="539"/>
      <c r="E2" s="539"/>
      <c r="F2" s="539"/>
      <c r="G2" s="539"/>
      <c r="H2" s="539"/>
      <c r="I2" s="539"/>
      <c r="J2" s="539"/>
      <c r="K2" s="539"/>
      <c r="L2" s="539"/>
      <c r="M2" s="539"/>
    </row>
    <row r="3" spans="1:13" ht="30" customHeight="1">
      <c r="A3" s="540" t="s">
        <v>17</v>
      </c>
      <c r="B3" s="540"/>
      <c r="C3" s="540"/>
      <c r="D3" s="540"/>
      <c r="E3" s="540"/>
      <c r="F3" s="540"/>
      <c r="G3" s="540"/>
      <c r="H3" s="540"/>
      <c r="I3" s="540"/>
      <c r="J3" s="540"/>
      <c r="K3" s="540"/>
      <c r="L3" s="540"/>
      <c r="M3" s="540"/>
    </row>
    <row r="4" spans="5:115" s="18" customFormat="1" ht="4.5" customHeight="1">
      <c r="E4" s="33"/>
      <c r="F4" s="33"/>
      <c r="G4" s="33"/>
      <c r="H4" s="33"/>
      <c r="I4" s="33"/>
      <c r="J4" s="33"/>
      <c r="K4" s="33"/>
      <c r="L4" s="33"/>
      <c r="M4" s="33"/>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536" t="s">
        <v>4219</v>
      </c>
      <c r="C5" s="537"/>
      <c r="D5" s="537"/>
      <c r="E5" s="537"/>
      <c r="F5" s="537"/>
      <c r="G5" s="537"/>
      <c r="H5" s="537"/>
      <c r="I5" s="537"/>
      <c r="J5" s="537"/>
      <c r="K5" s="537"/>
      <c r="L5" s="537"/>
      <c r="M5" s="537"/>
    </row>
    <row r="6" spans="2:13" ht="7.5" customHeight="1">
      <c r="B6" s="32"/>
      <c r="C6" s="32"/>
      <c r="D6" s="32"/>
      <c r="E6" s="32"/>
      <c r="F6" s="32"/>
      <c r="G6" s="32"/>
      <c r="H6" s="32"/>
      <c r="I6" s="32"/>
      <c r="J6" s="32"/>
      <c r="K6" s="541"/>
      <c r="L6" s="541"/>
      <c r="M6" s="541"/>
    </row>
    <row r="7" spans="1:115" s="12" customFormat="1" ht="31.5" customHeight="1">
      <c r="A7" s="524" t="s">
        <v>6</v>
      </c>
      <c r="B7" s="524" t="s">
        <v>4</v>
      </c>
      <c r="C7" s="524" t="s">
        <v>2</v>
      </c>
      <c r="D7" s="524" t="s">
        <v>5</v>
      </c>
      <c r="E7" s="525" t="s">
        <v>114</v>
      </c>
      <c r="F7" s="525" t="s">
        <v>115</v>
      </c>
      <c r="G7" s="524" t="s">
        <v>0</v>
      </c>
      <c r="H7" s="524"/>
      <c r="I7" s="524"/>
      <c r="J7" s="524"/>
      <c r="K7" s="525" t="s">
        <v>14</v>
      </c>
      <c r="L7" s="524" t="s">
        <v>116</v>
      </c>
      <c r="M7" s="524"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524"/>
      <c r="B8" s="524"/>
      <c r="C8" s="524"/>
      <c r="D8" s="524"/>
      <c r="E8" s="526"/>
      <c r="F8" s="526"/>
      <c r="G8" s="524" t="s">
        <v>9</v>
      </c>
      <c r="H8" s="524" t="s">
        <v>10</v>
      </c>
      <c r="I8" s="524"/>
      <c r="J8" s="524"/>
      <c r="K8" s="526"/>
      <c r="L8" s="524"/>
      <c r="M8" s="524"/>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524"/>
      <c r="B9" s="524"/>
      <c r="C9" s="524"/>
      <c r="D9" s="524"/>
      <c r="E9" s="527"/>
      <c r="F9" s="527"/>
      <c r="G9" s="535"/>
      <c r="H9" s="34" t="s">
        <v>11</v>
      </c>
      <c r="I9" s="34" t="s">
        <v>12</v>
      </c>
      <c r="J9" s="34" t="s">
        <v>13</v>
      </c>
      <c r="K9" s="527"/>
      <c r="L9" s="524"/>
      <c r="M9" s="524"/>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5">
        <v>1</v>
      </c>
      <c r="B10" s="35">
        <v>2</v>
      </c>
      <c r="C10" s="35">
        <v>3</v>
      </c>
      <c r="D10" s="35">
        <v>4</v>
      </c>
      <c r="E10" s="35">
        <v>5</v>
      </c>
      <c r="F10" s="35">
        <v>6</v>
      </c>
      <c r="G10" s="35">
        <v>7</v>
      </c>
      <c r="H10" s="35">
        <v>8</v>
      </c>
      <c r="I10" s="35">
        <v>9</v>
      </c>
      <c r="J10" s="35">
        <v>10</v>
      </c>
      <c r="K10" s="35">
        <v>11</v>
      </c>
      <c r="L10" s="35">
        <v>12</v>
      </c>
      <c r="M10" s="35">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6"/>
      <c r="B11" s="36" t="s">
        <v>7</v>
      </c>
      <c r="C11" s="35"/>
      <c r="D11" s="35"/>
      <c r="E11" s="35"/>
      <c r="F11" s="35"/>
      <c r="G11" s="35"/>
      <c r="H11" s="35"/>
      <c r="I11" s="35"/>
      <c r="J11" s="35"/>
      <c r="K11" s="35"/>
      <c r="L11" s="35"/>
      <c r="M11" s="35"/>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531" t="s">
        <v>3</v>
      </c>
      <c r="C12" s="533"/>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62</v>
      </c>
      <c r="F13" s="2" t="s">
        <v>61</v>
      </c>
      <c r="G13" s="2" t="s">
        <v>95</v>
      </c>
      <c r="H13" s="2" t="s">
        <v>111</v>
      </c>
      <c r="I13" s="2"/>
      <c r="J13" s="2"/>
      <c r="K13" s="23">
        <v>42930</v>
      </c>
      <c r="L13" s="2" t="s">
        <v>122</v>
      </c>
      <c r="M13" s="2" t="s">
        <v>3367</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64</v>
      </c>
      <c r="F14" s="2" t="s">
        <v>63</v>
      </c>
      <c r="G14" s="2" t="s">
        <v>96</v>
      </c>
      <c r="H14" s="2" t="s">
        <v>111</v>
      </c>
      <c r="I14" s="2"/>
      <c r="J14" s="2"/>
      <c r="K14" s="23">
        <v>42937</v>
      </c>
      <c r="L14" s="2" t="s">
        <v>123</v>
      </c>
      <c r="M14" s="2" t="s">
        <v>3367</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4471</v>
      </c>
      <c r="D15" s="2" t="s">
        <v>4469</v>
      </c>
      <c r="E15" s="2" t="s">
        <v>4470</v>
      </c>
      <c r="F15" s="2" t="s">
        <v>4682</v>
      </c>
      <c r="G15" s="2" t="s">
        <v>4683</v>
      </c>
      <c r="H15" s="2" t="s">
        <v>110</v>
      </c>
      <c r="I15" s="2"/>
      <c r="J15" s="2"/>
      <c r="K15" s="23">
        <v>43055</v>
      </c>
      <c r="L15" s="2" t="s">
        <v>4684</v>
      </c>
      <c r="M15" s="2" t="s">
        <v>3367</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66</v>
      </c>
      <c r="F16" s="2" t="s">
        <v>65</v>
      </c>
      <c r="G16" s="2" t="s">
        <v>97</v>
      </c>
      <c r="H16" s="2" t="s">
        <v>111</v>
      </c>
      <c r="I16" s="2"/>
      <c r="J16" s="2"/>
      <c r="K16" s="23">
        <v>43006</v>
      </c>
      <c r="L16" s="2" t="s">
        <v>124</v>
      </c>
      <c r="M16" s="2" t="s">
        <v>3367</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68</v>
      </c>
      <c r="F17" s="2" t="s">
        <v>67</v>
      </c>
      <c r="G17" s="2" t="s">
        <v>98</v>
      </c>
      <c r="H17" s="2" t="s">
        <v>111</v>
      </c>
      <c r="I17" s="2"/>
      <c r="J17" s="2"/>
      <c r="K17" s="542">
        <v>43290</v>
      </c>
      <c r="L17" s="2" t="s">
        <v>126</v>
      </c>
      <c r="M17" s="2" t="s">
        <v>3372</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70</v>
      </c>
      <c r="F18" s="2" t="s">
        <v>69</v>
      </c>
      <c r="G18" s="2" t="s">
        <v>99</v>
      </c>
      <c r="H18" s="2" t="s">
        <v>111</v>
      </c>
      <c r="I18" s="2"/>
      <c r="J18" s="2"/>
      <c r="K18" s="542">
        <v>43290</v>
      </c>
      <c r="L18" s="2" t="s">
        <v>127</v>
      </c>
      <c r="M18" s="2" t="s">
        <v>3372</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72</v>
      </c>
      <c r="F19" s="3" t="s">
        <v>71</v>
      </c>
      <c r="G19" s="6">
        <v>16280</v>
      </c>
      <c r="H19" s="7" t="s">
        <v>112</v>
      </c>
      <c r="I19" s="2"/>
      <c r="J19" s="2"/>
      <c r="K19" s="23">
        <v>42994</v>
      </c>
      <c r="L19" s="3"/>
      <c r="M19" s="2" t="s">
        <v>3371</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74</v>
      </c>
      <c r="F20" s="3" t="s">
        <v>73</v>
      </c>
      <c r="G20" s="6">
        <v>10100</v>
      </c>
      <c r="H20" s="7" t="s">
        <v>112</v>
      </c>
      <c r="I20" s="2"/>
      <c r="J20" s="2"/>
      <c r="K20" s="23">
        <v>42994</v>
      </c>
      <c r="L20" s="3"/>
      <c r="M20" s="2" t="s">
        <v>3371</v>
      </c>
    </row>
    <row r="21" spans="1:13" ht="38.25">
      <c r="A21" s="19"/>
      <c r="B21" s="19">
        <v>9</v>
      </c>
      <c r="C21" s="5" t="s">
        <v>25</v>
      </c>
      <c r="D21" s="3" t="s">
        <v>34</v>
      </c>
      <c r="E21" s="3" t="s">
        <v>76</v>
      </c>
      <c r="F21" s="3" t="s">
        <v>75</v>
      </c>
      <c r="G21" s="6">
        <v>5200</v>
      </c>
      <c r="H21" s="7" t="s">
        <v>112</v>
      </c>
      <c r="I21" s="2"/>
      <c r="J21" s="2"/>
      <c r="K21" s="23">
        <v>43091</v>
      </c>
      <c r="L21" s="3" t="s">
        <v>125</v>
      </c>
      <c r="M21" s="2" t="s">
        <v>3371</v>
      </c>
    </row>
    <row r="22" spans="1:13" ht="38.25">
      <c r="A22" s="19"/>
      <c r="B22" s="19">
        <v>10</v>
      </c>
      <c r="C22" s="4" t="s">
        <v>6182</v>
      </c>
      <c r="D22" s="2" t="s">
        <v>35</v>
      </c>
      <c r="E22" s="2" t="s">
        <v>78</v>
      </c>
      <c r="F22" s="2" t="s">
        <v>77</v>
      </c>
      <c r="G22" s="2" t="s">
        <v>100</v>
      </c>
      <c r="H22" s="7"/>
      <c r="I22" s="2"/>
      <c r="J22" s="2" t="s">
        <v>113</v>
      </c>
      <c r="K22" s="23">
        <v>42944</v>
      </c>
      <c r="L22" s="2" t="s">
        <v>128</v>
      </c>
      <c r="M22" s="2" t="s">
        <v>3368</v>
      </c>
    </row>
    <row r="23" spans="1:13" ht="51">
      <c r="A23" s="19"/>
      <c r="B23" s="19">
        <v>11</v>
      </c>
      <c r="C23" s="4" t="s">
        <v>36</v>
      </c>
      <c r="D23" s="2" t="s">
        <v>37</v>
      </c>
      <c r="E23" s="2" t="s">
        <v>80</v>
      </c>
      <c r="F23" s="2" t="s">
        <v>79</v>
      </c>
      <c r="G23" s="2" t="s">
        <v>101</v>
      </c>
      <c r="H23" s="7" t="s">
        <v>112</v>
      </c>
      <c r="I23" s="2"/>
      <c r="J23" s="2"/>
      <c r="K23" s="23">
        <v>42944</v>
      </c>
      <c r="L23" s="2" t="s">
        <v>129</v>
      </c>
      <c r="M23" s="2" t="s">
        <v>3368</v>
      </c>
    </row>
    <row r="24" spans="1:13" ht="38.25">
      <c r="A24" s="19"/>
      <c r="B24" s="19">
        <v>12</v>
      </c>
      <c r="C24" s="4" t="s">
        <v>39</v>
      </c>
      <c r="D24" s="2" t="s">
        <v>40</v>
      </c>
      <c r="E24" s="2" t="s">
        <v>81</v>
      </c>
      <c r="F24" s="2" t="s">
        <v>82</v>
      </c>
      <c r="G24" s="2" t="s">
        <v>4666</v>
      </c>
      <c r="H24" s="7" t="s">
        <v>112</v>
      </c>
      <c r="I24" s="2"/>
      <c r="J24" s="2"/>
      <c r="K24" s="23">
        <v>43093</v>
      </c>
      <c r="L24" s="2" t="s">
        <v>130</v>
      </c>
      <c r="M24" s="2" t="s">
        <v>3368</v>
      </c>
    </row>
    <row r="25" spans="1:13" ht="51">
      <c r="A25" s="19"/>
      <c r="B25" s="19">
        <v>13</v>
      </c>
      <c r="C25" s="5" t="s">
        <v>41</v>
      </c>
      <c r="D25" s="3" t="s">
        <v>42</v>
      </c>
      <c r="E25" s="3" t="s">
        <v>84</v>
      </c>
      <c r="F25" s="3" t="s">
        <v>83</v>
      </c>
      <c r="G25" s="3" t="s">
        <v>102</v>
      </c>
      <c r="H25" s="7" t="s">
        <v>112</v>
      </c>
      <c r="I25" s="2"/>
      <c r="J25" s="2"/>
      <c r="K25" s="23">
        <v>43096</v>
      </c>
      <c r="L25" s="3" t="s">
        <v>131</v>
      </c>
      <c r="M25" s="2" t="s">
        <v>3369</v>
      </c>
    </row>
    <row r="26" spans="1:13" ht="51">
      <c r="A26" s="19"/>
      <c r="B26" s="19">
        <v>14</v>
      </c>
      <c r="C26" s="5" t="s">
        <v>43</v>
      </c>
      <c r="D26" s="3" t="s">
        <v>44</v>
      </c>
      <c r="E26" s="3" t="s">
        <v>84</v>
      </c>
      <c r="F26" s="3" t="s">
        <v>83</v>
      </c>
      <c r="G26" s="3" t="s">
        <v>102</v>
      </c>
      <c r="H26" s="7" t="s">
        <v>112</v>
      </c>
      <c r="I26" s="2"/>
      <c r="J26" s="2"/>
      <c r="K26" s="23">
        <v>42943</v>
      </c>
      <c r="L26" s="3" t="s">
        <v>132</v>
      </c>
      <c r="M26" s="2" t="s">
        <v>3369</v>
      </c>
    </row>
    <row r="27" spans="1:13" ht="76.5">
      <c r="A27" s="19"/>
      <c r="B27" s="19">
        <v>15</v>
      </c>
      <c r="C27" s="5" t="s">
        <v>45</v>
      </c>
      <c r="D27" s="3" t="s">
        <v>46</v>
      </c>
      <c r="E27" s="3" t="s">
        <v>85</v>
      </c>
      <c r="F27" s="3" t="s">
        <v>86</v>
      </c>
      <c r="G27" s="3" t="s">
        <v>103</v>
      </c>
      <c r="H27" s="7" t="s">
        <v>112</v>
      </c>
      <c r="I27" s="2"/>
      <c r="J27" s="2"/>
      <c r="K27" s="23">
        <v>42944</v>
      </c>
      <c r="L27" s="3" t="s">
        <v>133</v>
      </c>
      <c r="M27" s="2" t="s">
        <v>3369</v>
      </c>
    </row>
    <row r="28" spans="1:13" ht="38.25">
      <c r="A28" s="19"/>
      <c r="B28" s="19">
        <v>16</v>
      </c>
      <c r="C28" s="5" t="s">
        <v>47</v>
      </c>
      <c r="D28" s="3" t="s">
        <v>48</v>
      </c>
      <c r="E28" s="3" t="s">
        <v>88</v>
      </c>
      <c r="F28" s="3" t="s">
        <v>87</v>
      </c>
      <c r="G28" s="3" t="s">
        <v>104</v>
      </c>
      <c r="H28" s="7" t="s">
        <v>112</v>
      </c>
      <c r="I28" s="2"/>
      <c r="J28" s="2"/>
      <c r="K28" s="23">
        <v>42944</v>
      </c>
      <c r="L28" s="3" t="s">
        <v>134</v>
      </c>
      <c r="M28" s="2" t="s">
        <v>3369</v>
      </c>
    </row>
    <row r="29" spans="1:13" ht="51">
      <c r="A29" s="19"/>
      <c r="B29" s="19">
        <v>17</v>
      </c>
      <c r="C29" s="5" t="s">
        <v>49</v>
      </c>
      <c r="D29" s="3" t="s">
        <v>50</v>
      </c>
      <c r="E29" s="3" t="s">
        <v>90</v>
      </c>
      <c r="F29" s="3" t="s">
        <v>89</v>
      </c>
      <c r="G29" s="3" t="s">
        <v>105</v>
      </c>
      <c r="H29" s="7" t="s">
        <v>112</v>
      </c>
      <c r="I29" s="2"/>
      <c r="J29" s="2"/>
      <c r="K29" s="23">
        <v>42943</v>
      </c>
      <c r="L29" s="3" t="s">
        <v>135</v>
      </c>
      <c r="M29" s="2" t="s">
        <v>3369</v>
      </c>
    </row>
    <row r="30" spans="1:13" ht="38.25">
      <c r="A30" s="19"/>
      <c r="B30" s="19">
        <v>18</v>
      </c>
      <c r="C30" s="5" t="s">
        <v>3363</v>
      </c>
      <c r="D30" s="3" t="s">
        <v>5482</v>
      </c>
      <c r="E30" s="3" t="s">
        <v>5483</v>
      </c>
      <c r="F30" s="3" t="s">
        <v>5486</v>
      </c>
      <c r="G30" s="3" t="s">
        <v>5485</v>
      </c>
      <c r="H30" s="7" t="s">
        <v>112</v>
      </c>
      <c r="I30" s="2"/>
      <c r="J30" s="2"/>
      <c r="K30" s="23">
        <v>42942</v>
      </c>
      <c r="L30" s="3" t="s">
        <v>5484</v>
      </c>
      <c r="M30" s="2" t="s">
        <v>3369</v>
      </c>
    </row>
    <row r="31" spans="1:13" ht="51">
      <c r="A31" s="19"/>
      <c r="B31" s="19">
        <v>19</v>
      </c>
      <c r="C31" s="5" t="s">
        <v>51</v>
      </c>
      <c r="D31" s="3" t="s">
        <v>52</v>
      </c>
      <c r="E31" s="3" t="s">
        <v>92</v>
      </c>
      <c r="F31" s="3" t="s">
        <v>91</v>
      </c>
      <c r="G31" s="3" t="s">
        <v>106</v>
      </c>
      <c r="H31" s="7" t="s">
        <v>112</v>
      </c>
      <c r="I31" s="2"/>
      <c r="J31" s="2"/>
      <c r="K31" s="23">
        <v>42942</v>
      </c>
      <c r="L31" s="3" t="s">
        <v>136</v>
      </c>
      <c r="M31" s="2" t="s">
        <v>3369</v>
      </c>
    </row>
    <row r="32" spans="1:13" ht="51">
      <c r="A32" s="19"/>
      <c r="B32" s="19">
        <v>20</v>
      </c>
      <c r="C32" s="5" t="s">
        <v>53</v>
      </c>
      <c r="D32" s="3" t="s">
        <v>54</v>
      </c>
      <c r="E32" s="3" t="s">
        <v>92</v>
      </c>
      <c r="F32" s="3" t="s">
        <v>91</v>
      </c>
      <c r="G32" s="3" t="s">
        <v>106</v>
      </c>
      <c r="H32" s="7" t="s">
        <v>112</v>
      </c>
      <c r="I32" s="2"/>
      <c r="J32" s="2"/>
      <c r="K32" s="23">
        <v>42944</v>
      </c>
      <c r="L32" s="3" t="s">
        <v>137</v>
      </c>
      <c r="M32" s="2" t="s">
        <v>3369</v>
      </c>
    </row>
    <row r="33" spans="1:13" ht="51">
      <c r="A33" s="19"/>
      <c r="B33" s="19">
        <v>21</v>
      </c>
      <c r="C33" s="5" t="s">
        <v>55</v>
      </c>
      <c r="D33" s="3" t="s">
        <v>56</v>
      </c>
      <c r="E33" s="3" t="s">
        <v>92</v>
      </c>
      <c r="F33" s="3" t="s">
        <v>91</v>
      </c>
      <c r="G33" s="3" t="s">
        <v>107</v>
      </c>
      <c r="H33" s="7" t="s">
        <v>112</v>
      </c>
      <c r="I33" s="2"/>
      <c r="J33" s="2"/>
      <c r="K33" s="23">
        <v>42943</v>
      </c>
      <c r="L33" s="3" t="s">
        <v>138</v>
      </c>
      <c r="M33" s="2" t="s">
        <v>3369</v>
      </c>
    </row>
    <row r="34" spans="1:13" ht="51">
      <c r="A34" s="19"/>
      <c r="B34" s="19">
        <v>22</v>
      </c>
      <c r="C34" s="5" t="s">
        <v>57</v>
      </c>
      <c r="D34" s="3" t="s">
        <v>58</v>
      </c>
      <c r="E34" s="3" t="s">
        <v>92</v>
      </c>
      <c r="F34" s="3" t="s">
        <v>91</v>
      </c>
      <c r="G34" s="3" t="s">
        <v>108</v>
      </c>
      <c r="H34" s="7" t="s">
        <v>112</v>
      </c>
      <c r="I34" s="2"/>
      <c r="J34" s="2"/>
      <c r="K34" s="23">
        <v>42943</v>
      </c>
      <c r="L34" s="3" t="s">
        <v>139</v>
      </c>
      <c r="M34" s="2" t="s">
        <v>3369</v>
      </c>
    </row>
    <row r="35" spans="1:13" ht="38.25">
      <c r="A35" s="19"/>
      <c r="B35" s="19">
        <v>23</v>
      </c>
      <c r="C35" s="5" t="s">
        <v>59</v>
      </c>
      <c r="D35" s="3" t="s">
        <v>60</v>
      </c>
      <c r="E35" s="3" t="s">
        <v>94</v>
      </c>
      <c r="F35" s="3" t="s">
        <v>93</v>
      </c>
      <c r="G35" s="3" t="s">
        <v>109</v>
      </c>
      <c r="H35" s="7" t="s">
        <v>112</v>
      </c>
      <c r="I35" s="2"/>
      <c r="J35" s="2"/>
      <c r="K35" s="23">
        <v>43009</v>
      </c>
      <c r="L35" s="3" t="s">
        <v>140</v>
      </c>
      <c r="M35" s="2" t="s">
        <v>3370</v>
      </c>
    </row>
    <row r="36" spans="1:13" ht="51">
      <c r="A36" s="19"/>
      <c r="B36" s="19">
        <v>24</v>
      </c>
      <c r="C36" s="4" t="s">
        <v>117</v>
      </c>
      <c r="D36" s="2" t="s">
        <v>118</v>
      </c>
      <c r="E36" s="2" t="s">
        <v>119</v>
      </c>
      <c r="F36" s="2" t="s">
        <v>120</v>
      </c>
      <c r="G36" s="2" t="s">
        <v>121</v>
      </c>
      <c r="H36" s="7" t="s">
        <v>112</v>
      </c>
      <c r="I36" s="2"/>
      <c r="J36" s="2"/>
      <c r="K36" s="23">
        <v>43002</v>
      </c>
      <c r="L36" s="2" t="s">
        <v>141</v>
      </c>
      <c r="M36" s="2" t="s">
        <v>3369</v>
      </c>
    </row>
    <row r="37" spans="1:13" ht="51">
      <c r="A37" s="19"/>
      <c r="B37" s="19">
        <v>25</v>
      </c>
      <c r="C37" s="4" t="s">
        <v>117</v>
      </c>
      <c r="D37" s="2" t="s">
        <v>118</v>
      </c>
      <c r="E37" s="2" t="s">
        <v>119</v>
      </c>
      <c r="F37" s="2" t="s">
        <v>142</v>
      </c>
      <c r="G37" s="2">
        <v>1150000</v>
      </c>
      <c r="H37" s="7" t="s">
        <v>112</v>
      </c>
      <c r="I37" s="2"/>
      <c r="J37" s="2"/>
      <c r="K37" s="23">
        <v>43002</v>
      </c>
      <c r="L37" s="2" t="s">
        <v>143</v>
      </c>
      <c r="M37" s="2" t="s">
        <v>3369</v>
      </c>
    </row>
    <row r="38" spans="1:13" ht="38.25">
      <c r="A38" s="19"/>
      <c r="B38" s="19">
        <v>26</v>
      </c>
      <c r="C38" s="4" t="s">
        <v>144</v>
      </c>
      <c r="D38" s="2" t="s">
        <v>145</v>
      </c>
      <c r="E38" s="2" t="s">
        <v>72</v>
      </c>
      <c r="F38" s="2" t="s">
        <v>146</v>
      </c>
      <c r="G38" s="2" t="s">
        <v>147</v>
      </c>
      <c r="H38" s="7" t="s">
        <v>112</v>
      </c>
      <c r="I38" s="2"/>
      <c r="J38" s="2"/>
      <c r="K38" s="23">
        <v>43011</v>
      </c>
      <c r="L38" s="2" t="s">
        <v>148</v>
      </c>
      <c r="M38" s="2" t="s">
        <v>3371</v>
      </c>
    </row>
    <row r="39" spans="1:13" ht="51">
      <c r="A39" s="19"/>
      <c r="B39" s="19">
        <v>27</v>
      </c>
      <c r="C39" s="24" t="s">
        <v>4685</v>
      </c>
      <c r="D39" s="58" t="s">
        <v>4686</v>
      </c>
      <c r="E39" s="59" t="s">
        <v>4687</v>
      </c>
      <c r="F39" s="2" t="s">
        <v>4688</v>
      </c>
      <c r="G39" s="59" t="s">
        <v>4840</v>
      </c>
      <c r="H39" s="7" t="s">
        <v>112</v>
      </c>
      <c r="I39" s="2"/>
      <c r="J39" s="2"/>
      <c r="K39" s="23">
        <v>43049</v>
      </c>
      <c r="L39" s="2" t="s">
        <v>4689</v>
      </c>
      <c r="M39" s="2" t="s">
        <v>3368</v>
      </c>
    </row>
    <row r="40" spans="1:13" ht="38.25">
      <c r="A40" s="19"/>
      <c r="B40" s="19">
        <v>28</v>
      </c>
      <c r="C40" s="24" t="s">
        <v>4835</v>
      </c>
      <c r="D40" s="28" t="s">
        <v>4836</v>
      </c>
      <c r="E40" s="2" t="s">
        <v>4837</v>
      </c>
      <c r="F40" s="2" t="s">
        <v>4838</v>
      </c>
      <c r="G40" s="2" t="s">
        <v>4839</v>
      </c>
      <c r="H40" s="7" t="s">
        <v>112</v>
      </c>
      <c r="I40" s="2"/>
      <c r="J40" s="2"/>
      <c r="K40" s="542">
        <v>43140</v>
      </c>
      <c r="L40" s="2" t="s">
        <v>4841</v>
      </c>
      <c r="M40" s="2" t="s">
        <v>3372</v>
      </c>
    </row>
    <row r="41" spans="1:13" ht="38.25">
      <c r="A41" s="19"/>
      <c r="B41" s="19">
        <v>29</v>
      </c>
      <c r="C41" s="24" t="s">
        <v>5302</v>
      </c>
      <c r="D41" s="28" t="s">
        <v>5303</v>
      </c>
      <c r="E41" s="2" t="s">
        <v>5304</v>
      </c>
      <c r="F41" s="2" t="s">
        <v>5305</v>
      </c>
      <c r="G41" s="2" t="s">
        <v>5306</v>
      </c>
      <c r="H41" s="7" t="s">
        <v>112</v>
      </c>
      <c r="I41" s="2"/>
      <c r="J41" s="2"/>
      <c r="K41" s="23">
        <v>43095</v>
      </c>
      <c r="L41" s="2" t="s">
        <v>5307</v>
      </c>
      <c r="M41" s="2" t="s">
        <v>3371</v>
      </c>
    </row>
    <row r="42" spans="1:13" ht="38.25">
      <c r="A42" s="19"/>
      <c r="B42" s="19">
        <v>30</v>
      </c>
      <c r="C42" s="24" t="s">
        <v>6160</v>
      </c>
      <c r="D42" s="28" t="s">
        <v>6161</v>
      </c>
      <c r="E42" s="2" t="s">
        <v>6162</v>
      </c>
      <c r="F42" s="2" t="s">
        <v>6163</v>
      </c>
      <c r="G42" s="2" t="s">
        <v>6164</v>
      </c>
      <c r="H42" s="7" t="s">
        <v>112</v>
      </c>
      <c r="I42" s="2"/>
      <c r="J42" s="2"/>
      <c r="K42" s="23">
        <v>43097</v>
      </c>
      <c r="L42" s="2" t="s">
        <v>6165</v>
      </c>
      <c r="M42" s="2" t="s">
        <v>3369</v>
      </c>
    </row>
    <row r="43" spans="1:13" ht="38.25">
      <c r="A43" s="19"/>
      <c r="B43" s="19">
        <v>31</v>
      </c>
      <c r="C43" s="24" t="s">
        <v>6166</v>
      </c>
      <c r="D43" s="28" t="s">
        <v>6167</v>
      </c>
      <c r="E43" s="2" t="s">
        <v>6168</v>
      </c>
      <c r="F43" s="2" t="s">
        <v>6169</v>
      </c>
      <c r="G43" s="2" t="s">
        <v>6170</v>
      </c>
      <c r="H43" s="7" t="s">
        <v>112</v>
      </c>
      <c r="I43" s="2"/>
      <c r="J43" s="2"/>
      <c r="K43" s="23">
        <v>43084</v>
      </c>
      <c r="L43" s="2" t="s">
        <v>6171</v>
      </c>
      <c r="M43" s="2" t="s">
        <v>3367</v>
      </c>
    </row>
    <row r="44" spans="1:13" ht="38.25">
      <c r="A44" s="19"/>
      <c r="B44" s="19">
        <v>32</v>
      </c>
      <c r="C44" s="24" t="s">
        <v>3742</v>
      </c>
      <c r="D44" s="28" t="s">
        <v>6172</v>
      </c>
      <c r="E44" s="2" t="s">
        <v>6173</v>
      </c>
      <c r="F44" s="2" t="s">
        <v>6174</v>
      </c>
      <c r="G44" s="2" t="s">
        <v>6175</v>
      </c>
      <c r="H44" s="7" t="s">
        <v>112</v>
      </c>
      <c r="I44" s="2"/>
      <c r="J44" s="2"/>
      <c r="K44" s="23">
        <v>43099</v>
      </c>
      <c r="L44" s="2" t="s">
        <v>6176</v>
      </c>
      <c r="M44" s="2" t="s">
        <v>3368</v>
      </c>
    </row>
    <row r="45" spans="1:13" ht="38.25">
      <c r="A45" s="19"/>
      <c r="B45" s="19">
        <v>33</v>
      </c>
      <c r="C45" s="24" t="s">
        <v>6177</v>
      </c>
      <c r="D45" s="28" t="s">
        <v>6178</v>
      </c>
      <c r="E45" s="2" t="s">
        <v>6173</v>
      </c>
      <c r="F45" s="2" t="s">
        <v>6179</v>
      </c>
      <c r="G45" s="2" t="s">
        <v>6180</v>
      </c>
      <c r="H45" s="7" t="s">
        <v>112</v>
      </c>
      <c r="I45" s="2"/>
      <c r="J45" s="2"/>
      <c r="K45" s="23">
        <v>43103</v>
      </c>
      <c r="L45" s="2" t="s">
        <v>6181</v>
      </c>
      <c r="M45" s="2" t="s">
        <v>3368</v>
      </c>
    </row>
    <row r="46" spans="1:13" ht="38.25">
      <c r="A46" s="19"/>
      <c r="B46" s="19">
        <v>34</v>
      </c>
      <c r="C46" s="24" t="s">
        <v>7003</v>
      </c>
      <c r="D46" s="28" t="s">
        <v>7004</v>
      </c>
      <c r="E46" s="2" t="s">
        <v>7005</v>
      </c>
      <c r="F46" s="2" t="s">
        <v>7007</v>
      </c>
      <c r="G46" s="2" t="s">
        <v>7006</v>
      </c>
      <c r="H46" s="7" t="s">
        <v>112</v>
      </c>
      <c r="I46" s="2"/>
      <c r="J46" s="2"/>
      <c r="K46" s="23">
        <v>43032</v>
      </c>
      <c r="L46" s="2" t="s">
        <v>7008</v>
      </c>
      <c r="M46" s="2" t="s">
        <v>7009</v>
      </c>
    </row>
    <row r="47" spans="1:13" ht="38.25">
      <c r="A47" s="19"/>
      <c r="B47" s="19">
        <v>35</v>
      </c>
      <c r="C47" s="24" t="s">
        <v>4437</v>
      </c>
      <c r="D47" s="28" t="s">
        <v>7010</v>
      </c>
      <c r="E47" s="2" t="s">
        <v>7005</v>
      </c>
      <c r="F47" s="2" t="s">
        <v>7007</v>
      </c>
      <c r="G47" s="2" t="s">
        <v>7011</v>
      </c>
      <c r="H47" s="7" t="s">
        <v>112</v>
      </c>
      <c r="I47" s="2"/>
      <c r="J47" s="2"/>
      <c r="K47" s="23">
        <v>43032</v>
      </c>
      <c r="L47" s="2" t="s">
        <v>7008</v>
      </c>
      <c r="M47" s="2" t="s">
        <v>7009</v>
      </c>
    </row>
    <row r="48" spans="1:13" ht="38.25">
      <c r="A48" s="19"/>
      <c r="B48" s="19">
        <v>36</v>
      </c>
      <c r="C48" s="24" t="s">
        <v>7451</v>
      </c>
      <c r="D48" s="28" t="s">
        <v>7452</v>
      </c>
      <c r="E48" s="2" t="s">
        <v>7453</v>
      </c>
      <c r="F48" s="2" t="s">
        <v>7454</v>
      </c>
      <c r="G48" s="2" t="s">
        <v>7455</v>
      </c>
      <c r="H48" s="7" t="s">
        <v>112</v>
      </c>
      <c r="I48" s="2"/>
      <c r="J48" s="2"/>
      <c r="K48" s="23">
        <v>43179</v>
      </c>
      <c r="L48" s="2" t="s">
        <v>7456</v>
      </c>
      <c r="M48" s="2" t="s">
        <v>7457</v>
      </c>
    </row>
    <row r="49" spans="1:13" ht="38.25">
      <c r="A49" s="19"/>
      <c r="B49" s="19">
        <v>37</v>
      </c>
      <c r="C49" s="24" t="s">
        <v>1984</v>
      </c>
      <c r="D49" s="28" t="s">
        <v>7562</v>
      </c>
      <c r="E49" s="2" t="s">
        <v>7563</v>
      </c>
      <c r="F49" s="2" t="s">
        <v>7564</v>
      </c>
      <c r="G49" s="2" t="s">
        <v>7565</v>
      </c>
      <c r="H49" s="7" t="s">
        <v>112</v>
      </c>
      <c r="I49" s="2"/>
      <c r="J49" s="2"/>
      <c r="K49" s="23">
        <v>43193</v>
      </c>
      <c r="L49" s="2" t="s">
        <v>7566</v>
      </c>
      <c r="M49" s="2" t="s">
        <v>7457</v>
      </c>
    </row>
    <row r="50" spans="1:13" ht="38.25">
      <c r="A50" s="19"/>
      <c r="B50" s="19">
        <v>38</v>
      </c>
      <c r="C50" s="24" t="s">
        <v>7790</v>
      </c>
      <c r="D50" s="28" t="s">
        <v>7791</v>
      </c>
      <c r="E50" s="2" t="s">
        <v>7792</v>
      </c>
      <c r="F50" s="2" t="s">
        <v>7793</v>
      </c>
      <c r="G50" s="2" t="s">
        <v>7794</v>
      </c>
      <c r="H50" s="7" t="s">
        <v>112</v>
      </c>
      <c r="I50" s="2"/>
      <c r="J50" s="2"/>
      <c r="K50" s="23">
        <v>43201</v>
      </c>
      <c r="L50" s="2" t="s">
        <v>8486</v>
      </c>
      <c r="M50" s="2" t="s">
        <v>7009</v>
      </c>
    </row>
    <row r="51" spans="1:13" ht="38.25">
      <c r="A51" s="19"/>
      <c r="B51" s="19">
        <v>39</v>
      </c>
      <c r="C51" s="24" t="s">
        <v>7933</v>
      </c>
      <c r="D51" s="28" t="s">
        <v>7934</v>
      </c>
      <c r="E51" s="2" t="s">
        <v>7935</v>
      </c>
      <c r="F51" s="2" t="s">
        <v>7936</v>
      </c>
      <c r="G51" s="2" t="s">
        <v>7937</v>
      </c>
      <c r="H51" s="7" t="s">
        <v>112</v>
      </c>
      <c r="I51" s="2"/>
      <c r="J51" s="2"/>
      <c r="K51" s="23">
        <v>43242</v>
      </c>
      <c r="L51" s="2" t="s">
        <v>7938</v>
      </c>
      <c r="M51" s="2" t="s">
        <v>7939</v>
      </c>
    </row>
    <row r="52" spans="1:13" ht="38.25">
      <c r="A52" s="19"/>
      <c r="B52" s="19">
        <v>40</v>
      </c>
      <c r="C52" s="24" t="s">
        <v>7940</v>
      </c>
      <c r="D52" s="28" t="s">
        <v>7934</v>
      </c>
      <c r="E52" s="2" t="s">
        <v>7935</v>
      </c>
      <c r="F52" s="2" t="s">
        <v>7941</v>
      </c>
      <c r="G52" s="2" t="s">
        <v>7942</v>
      </c>
      <c r="H52" s="7" t="s">
        <v>112</v>
      </c>
      <c r="I52" s="2"/>
      <c r="J52" s="2"/>
      <c r="K52" s="23">
        <v>43242</v>
      </c>
      <c r="L52" s="2" t="s">
        <v>7943</v>
      </c>
      <c r="M52" s="2" t="s">
        <v>7939</v>
      </c>
    </row>
    <row r="53" spans="1:13" ht="38.25">
      <c r="A53" s="19"/>
      <c r="B53" s="19">
        <v>41</v>
      </c>
      <c r="C53" s="24" t="s">
        <v>8474</v>
      </c>
      <c r="D53" s="28" t="s">
        <v>8475</v>
      </c>
      <c r="E53" s="2" t="s">
        <v>8476</v>
      </c>
      <c r="F53" s="2" t="s">
        <v>8477</v>
      </c>
      <c r="G53" s="2" t="s">
        <v>8478</v>
      </c>
      <c r="H53" s="7" t="s">
        <v>112</v>
      </c>
      <c r="I53" s="2"/>
      <c r="J53" s="2"/>
      <c r="K53" s="542">
        <v>43255</v>
      </c>
      <c r="L53" s="2" t="s">
        <v>8479</v>
      </c>
      <c r="M53" s="2" t="s">
        <v>8480</v>
      </c>
    </row>
    <row r="54" spans="1:13" ht="38.25">
      <c r="A54" s="19"/>
      <c r="B54" s="19">
        <v>42</v>
      </c>
      <c r="C54" s="24" t="s">
        <v>8481</v>
      </c>
      <c r="D54" s="28" t="s">
        <v>8482</v>
      </c>
      <c r="E54" s="2" t="s">
        <v>7792</v>
      </c>
      <c r="F54" s="2" t="s">
        <v>8483</v>
      </c>
      <c r="G54" s="2" t="s">
        <v>8484</v>
      </c>
      <c r="H54" s="7" t="s">
        <v>112</v>
      </c>
      <c r="I54" s="2"/>
      <c r="J54" s="2"/>
      <c r="K54" s="23">
        <v>43243</v>
      </c>
      <c r="L54" s="2" t="s">
        <v>8485</v>
      </c>
      <c r="M54" s="2" t="s">
        <v>7009</v>
      </c>
    </row>
    <row r="55" spans="1:13" ht="51">
      <c r="A55" s="19"/>
      <c r="B55" s="19">
        <v>43</v>
      </c>
      <c r="C55" s="24" t="s">
        <v>7003</v>
      </c>
      <c r="D55" s="28" t="s">
        <v>7004</v>
      </c>
      <c r="E55" s="2" t="s">
        <v>7005</v>
      </c>
      <c r="F55" s="2" t="s">
        <v>7007</v>
      </c>
      <c r="G55" s="334" t="s">
        <v>8487</v>
      </c>
      <c r="H55" s="7" t="s">
        <v>112</v>
      </c>
      <c r="I55" s="2"/>
      <c r="J55" s="2"/>
      <c r="K55" s="23">
        <v>43264</v>
      </c>
      <c r="L55" s="2" t="s">
        <v>8488</v>
      </c>
      <c r="M55" s="2" t="s">
        <v>7009</v>
      </c>
    </row>
    <row r="56" spans="1:13" ht="38.25">
      <c r="A56" s="19"/>
      <c r="B56" s="19">
        <v>44</v>
      </c>
      <c r="C56" s="24" t="s">
        <v>4437</v>
      </c>
      <c r="D56" s="28" t="s">
        <v>7010</v>
      </c>
      <c r="E56" s="2" t="s">
        <v>7005</v>
      </c>
      <c r="F56" s="2" t="s">
        <v>7007</v>
      </c>
      <c r="G56" s="2" t="s">
        <v>8489</v>
      </c>
      <c r="H56" s="7" t="s">
        <v>112</v>
      </c>
      <c r="I56" s="2"/>
      <c r="J56" s="2"/>
      <c r="K56" s="23">
        <v>43264</v>
      </c>
      <c r="L56" s="2" t="s">
        <v>8488</v>
      </c>
      <c r="M56" s="2" t="s">
        <v>7009</v>
      </c>
    </row>
    <row r="57" spans="1:13" ht="38.25">
      <c r="A57" s="19"/>
      <c r="B57" s="19">
        <v>45</v>
      </c>
      <c r="C57" s="24" t="s">
        <v>8490</v>
      </c>
      <c r="D57" s="28" t="s">
        <v>8491</v>
      </c>
      <c r="E57" s="2" t="s">
        <v>8492</v>
      </c>
      <c r="F57" s="2" t="s">
        <v>8493</v>
      </c>
      <c r="G57" s="2" t="s">
        <v>8494</v>
      </c>
      <c r="H57" s="7" t="s">
        <v>112</v>
      </c>
      <c r="I57" s="2"/>
      <c r="J57" s="2"/>
      <c r="K57" s="23">
        <v>43272</v>
      </c>
      <c r="L57" s="2" t="s">
        <v>8495</v>
      </c>
      <c r="M57" s="2" t="s">
        <v>7457</v>
      </c>
    </row>
    <row r="58" spans="1:13" ht="38.25">
      <c r="A58" s="19"/>
      <c r="B58" s="19">
        <v>46</v>
      </c>
      <c r="C58" s="24" t="s">
        <v>8496</v>
      </c>
      <c r="D58" s="28" t="s">
        <v>8497</v>
      </c>
      <c r="E58" s="2" t="s">
        <v>8498</v>
      </c>
      <c r="F58" s="2" t="s">
        <v>8499</v>
      </c>
      <c r="G58" s="2" t="s">
        <v>211</v>
      </c>
      <c r="H58" s="7" t="s">
        <v>112</v>
      </c>
      <c r="I58" s="2"/>
      <c r="J58" s="2"/>
      <c r="K58" s="23">
        <v>43270</v>
      </c>
      <c r="L58" s="2" t="s">
        <v>8500</v>
      </c>
      <c r="M58" s="2" t="s">
        <v>7939</v>
      </c>
    </row>
    <row r="59" spans="1:13" ht="38.25">
      <c r="A59" s="19"/>
      <c r="B59" s="19">
        <v>47</v>
      </c>
      <c r="C59" s="24" t="s">
        <v>2087</v>
      </c>
      <c r="D59" s="28" t="s">
        <v>8854</v>
      </c>
      <c r="E59" s="2" t="s">
        <v>8855</v>
      </c>
      <c r="F59" s="2" t="s">
        <v>8856</v>
      </c>
      <c r="G59" s="2" t="s">
        <v>8857</v>
      </c>
      <c r="H59" s="7" t="s">
        <v>112</v>
      </c>
      <c r="I59" s="2"/>
      <c r="J59" s="2"/>
      <c r="K59" s="23">
        <v>43284</v>
      </c>
      <c r="L59" s="2" t="s">
        <v>8858</v>
      </c>
      <c r="M59" s="2" t="s">
        <v>8859</v>
      </c>
    </row>
    <row r="60" spans="1:115" s="18" customFormat="1" ht="15" customHeight="1">
      <c r="A60" s="4">
        <v>2</v>
      </c>
      <c r="B60" s="531" t="s">
        <v>202</v>
      </c>
      <c r="C60" s="532"/>
      <c r="D60" s="533"/>
      <c r="E60" s="75"/>
      <c r="F60" s="75"/>
      <c r="G60" s="75"/>
      <c r="H60" s="75"/>
      <c r="I60" s="75"/>
      <c r="J60" s="75"/>
      <c r="K60" s="75"/>
      <c r="L60" s="75"/>
      <c r="M60" s="75"/>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3" ht="38.25">
      <c r="A61" s="19"/>
      <c r="B61" s="19">
        <v>1</v>
      </c>
      <c r="C61" s="95" t="s">
        <v>170</v>
      </c>
      <c r="D61" s="172" t="s">
        <v>291</v>
      </c>
      <c r="E61" s="164" t="s">
        <v>292</v>
      </c>
      <c r="F61" s="164" t="s">
        <v>293</v>
      </c>
      <c r="G61" s="55" t="s">
        <v>211</v>
      </c>
      <c r="H61" s="55" t="s">
        <v>3373</v>
      </c>
      <c r="I61" s="165"/>
      <c r="J61" s="165"/>
      <c r="K61" s="166">
        <v>42815</v>
      </c>
      <c r="L61" s="167" t="s">
        <v>294</v>
      </c>
      <c r="M61" s="37"/>
    </row>
    <row r="62" spans="1:13" ht="38.25">
      <c r="A62" s="19"/>
      <c r="B62" s="19">
        <v>2</v>
      </c>
      <c r="C62" s="95" t="s">
        <v>171</v>
      </c>
      <c r="D62" s="172" t="s">
        <v>296</v>
      </c>
      <c r="E62" s="164" t="s">
        <v>297</v>
      </c>
      <c r="F62" s="164" t="s">
        <v>298</v>
      </c>
      <c r="G62" s="55" t="s">
        <v>7944</v>
      </c>
      <c r="H62" s="55" t="s">
        <v>3373</v>
      </c>
      <c r="I62" s="165"/>
      <c r="J62" s="165"/>
      <c r="K62" s="166">
        <v>43223</v>
      </c>
      <c r="L62" s="168" t="s">
        <v>7945</v>
      </c>
      <c r="M62" s="37"/>
    </row>
    <row r="63" spans="1:13" ht="89.25">
      <c r="A63" s="19"/>
      <c r="B63" s="19">
        <v>3</v>
      </c>
      <c r="C63" s="95" t="s">
        <v>172</v>
      </c>
      <c r="D63" s="172" t="s">
        <v>299</v>
      </c>
      <c r="E63" s="164" t="s">
        <v>300</v>
      </c>
      <c r="F63" s="164" t="s">
        <v>301</v>
      </c>
      <c r="G63" s="55" t="s">
        <v>302</v>
      </c>
      <c r="H63" s="55" t="s">
        <v>3373</v>
      </c>
      <c r="I63" s="165"/>
      <c r="J63" s="165"/>
      <c r="K63" s="166">
        <v>43088</v>
      </c>
      <c r="L63" s="168" t="s">
        <v>303</v>
      </c>
      <c r="M63" s="37"/>
    </row>
    <row r="64" spans="1:13" ht="38.25">
      <c r="A64" s="19"/>
      <c r="B64" s="19">
        <v>4</v>
      </c>
      <c r="C64" s="95" t="s">
        <v>173</v>
      </c>
      <c r="D64" s="172" t="s">
        <v>295</v>
      </c>
      <c r="E64" s="164" t="s">
        <v>304</v>
      </c>
      <c r="F64" s="164" t="s">
        <v>305</v>
      </c>
      <c r="G64" s="55" t="s">
        <v>7946</v>
      </c>
      <c r="H64" s="55" t="s">
        <v>3373</v>
      </c>
      <c r="I64" s="165"/>
      <c r="J64" s="165"/>
      <c r="K64" s="166">
        <v>43224</v>
      </c>
      <c r="L64" s="168" t="s">
        <v>7947</v>
      </c>
      <c r="M64" s="37"/>
    </row>
    <row r="65" spans="1:13" ht="38.25">
      <c r="A65" s="19"/>
      <c r="B65" s="19">
        <v>5</v>
      </c>
      <c r="C65" s="95" t="s">
        <v>174</v>
      </c>
      <c r="D65" s="172" t="s">
        <v>306</v>
      </c>
      <c r="E65" s="164" t="s">
        <v>307</v>
      </c>
      <c r="F65" s="164" t="s">
        <v>308</v>
      </c>
      <c r="G65" s="55" t="s">
        <v>309</v>
      </c>
      <c r="H65" s="55" t="s">
        <v>3373</v>
      </c>
      <c r="I65" s="165"/>
      <c r="J65" s="165"/>
      <c r="K65" s="166">
        <v>42818</v>
      </c>
      <c r="L65" s="168" t="s">
        <v>310</v>
      </c>
      <c r="M65" s="38"/>
    </row>
    <row r="66" spans="1:13" ht="38.25">
      <c r="A66" s="19"/>
      <c r="B66" s="19">
        <v>6</v>
      </c>
      <c r="C66" s="95" t="s">
        <v>151</v>
      </c>
      <c r="D66" s="172" t="s">
        <v>213</v>
      </c>
      <c r="E66" s="164" t="s">
        <v>214</v>
      </c>
      <c r="F66" s="164" t="s">
        <v>215</v>
      </c>
      <c r="G66" s="169" t="s">
        <v>216</v>
      </c>
      <c r="H66" s="55" t="s">
        <v>3373</v>
      </c>
      <c r="I66" s="170"/>
      <c r="J66" s="55"/>
      <c r="K66" s="166">
        <v>42955</v>
      </c>
      <c r="L66" s="164" t="s">
        <v>217</v>
      </c>
      <c r="M66" s="38"/>
    </row>
    <row r="67" spans="1:13" ht="38.25">
      <c r="A67" s="19"/>
      <c r="B67" s="19">
        <v>7</v>
      </c>
      <c r="C67" s="55" t="s">
        <v>175</v>
      </c>
      <c r="D67" s="172" t="s">
        <v>311</v>
      </c>
      <c r="E67" s="164" t="s">
        <v>312</v>
      </c>
      <c r="F67" s="164" t="s">
        <v>313</v>
      </c>
      <c r="G67" s="55" t="s">
        <v>314</v>
      </c>
      <c r="H67" s="55" t="s">
        <v>3373</v>
      </c>
      <c r="I67" s="165"/>
      <c r="J67" s="165"/>
      <c r="K67" s="166">
        <v>43089</v>
      </c>
      <c r="L67" s="168" t="s">
        <v>315</v>
      </c>
      <c r="M67" s="38"/>
    </row>
    <row r="68" spans="1:13" ht="38.25">
      <c r="A68" s="19"/>
      <c r="B68" s="19">
        <v>8</v>
      </c>
      <c r="C68" s="55" t="s">
        <v>167</v>
      </c>
      <c r="D68" s="172" t="s">
        <v>276</v>
      </c>
      <c r="E68" s="164" t="s">
        <v>277</v>
      </c>
      <c r="F68" s="164" t="s">
        <v>278</v>
      </c>
      <c r="G68" s="55" t="s">
        <v>279</v>
      </c>
      <c r="H68" s="55" t="s">
        <v>3373</v>
      </c>
      <c r="I68" s="165"/>
      <c r="J68" s="165"/>
      <c r="K68" s="166">
        <v>42948</v>
      </c>
      <c r="L68" s="171" t="s">
        <v>280</v>
      </c>
      <c r="M68" s="37"/>
    </row>
    <row r="69" spans="1:13" ht="38.25">
      <c r="A69" s="19"/>
      <c r="B69" s="19">
        <v>9</v>
      </c>
      <c r="C69" s="55" t="s">
        <v>168</v>
      </c>
      <c r="D69" s="172" t="s">
        <v>281</v>
      </c>
      <c r="E69" s="164" t="s">
        <v>282</v>
      </c>
      <c r="F69" s="164" t="s">
        <v>283</v>
      </c>
      <c r="G69" s="55" t="s">
        <v>284</v>
      </c>
      <c r="H69" s="55" t="s">
        <v>3373</v>
      </c>
      <c r="I69" s="165"/>
      <c r="J69" s="165"/>
      <c r="K69" s="166">
        <v>42803</v>
      </c>
      <c r="L69" s="171" t="s">
        <v>285</v>
      </c>
      <c r="M69" s="37"/>
    </row>
    <row r="70" spans="1:13" ht="38.25">
      <c r="A70" s="19"/>
      <c r="B70" s="19">
        <v>10</v>
      </c>
      <c r="C70" s="95" t="s">
        <v>4488</v>
      </c>
      <c r="D70" s="172" t="s">
        <v>5079</v>
      </c>
      <c r="E70" s="164" t="s">
        <v>4477</v>
      </c>
      <c r="F70" s="164" t="s">
        <v>4478</v>
      </c>
      <c r="G70" s="55" t="s">
        <v>5080</v>
      </c>
      <c r="H70" s="55" t="s">
        <v>3373</v>
      </c>
      <c r="I70" s="165"/>
      <c r="J70" s="165"/>
      <c r="K70" s="166">
        <v>43095</v>
      </c>
      <c r="L70" s="168" t="s">
        <v>4479</v>
      </c>
      <c r="M70" s="38"/>
    </row>
    <row r="71" spans="1:13" ht="51">
      <c r="A71" s="19"/>
      <c r="B71" s="19">
        <v>11</v>
      </c>
      <c r="C71" s="173" t="s">
        <v>5072</v>
      </c>
      <c r="D71" s="178" t="s">
        <v>5085</v>
      </c>
      <c r="E71" s="174" t="s">
        <v>5086</v>
      </c>
      <c r="F71" s="174" t="s">
        <v>5087</v>
      </c>
      <c r="G71" s="173" t="s">
        <v>5088</v>
      </c>
      <c r="H71" s="173" t="s">
        <v>3373</v>
      </c>
      <c r="I71" s="175"/>
      <c r="J71" s="175"/>
      <c r="K71" s="176">
        <v>42936</v>
      </c>
      <c r="L71" s="177" t="s">
        <v>5089</v>
      </c>
      <c r="M71" s="38"/>
    </row>
    <row r="72" spans="1:13" ht="38.25">
      <c r="A72" s="19"/>
      <c r="B72" s="19">
        <v>12</v>
      </c>
      <c r="C72" s="173" t="s">
        <v>5308</v>
      </c>
      <c r="D72" s="178" t="s">
        <v>5311</v>
      </c>
      <c r="E72" s="174" t="s">
        <v>5312</v>
      </c>
      <c r="F72" s="174" t="s">
        <v>5313</v>
      </c>
      <c r="G72" s="173" t="s">
        <v>5314</v>
      </c>
      <c r="H72" s="173" t="s">
        <v>3373</v>
      </c>
      <c r="I72" s="175"/>
      <c r="J72" s="175"/>
      <c r="K72" s="174">
        <v>42907</v>
      </c>
      <c r="L72" s="174" t="s">
        <v>5315</v>
      </c>
      <c r="M72" s="38"/>
    </row>
    <row r="73" spans="1:13" ht="38.25">
      <c r="A73" s="19"/>
      <c r="B73" s="19">
        <v>13</v>
      </c>
      <c r="C73" s="173" t="s">
        <v>6422</v>
      </c>
      <c r="D73" s="178" t="s">
        <v>6582</v>
      </c>
      <c r="E73" s="174" t="s">
        <v>7012</v>
      </c>
      <c r="F73" s="174" t="s">
        <v>6412</v>
      </c>
      <c r="G73" s="173" t="s">
        <v>394</v>
      </c>
      <c r="H73" s="173" t="s">
        <v>3373</v>
      </c>
      <c r="I73" s="175"/>
      <c r="J73" s="175"/>
      <c r="K73" s="174">
        <v>43082</v>
      </c>
      <c r="L73" s="174" t="s">
        <v>6413</v>
      </c>
      <c r="M73" s="30"/>
    </row>
    <row r="74" spans="1:13" ht="51">
      <c r="A74" s="19"/>
      <c r="B74" s="19">
        <v>14</v>
      </c>
      <c r="C74" s="55" t="s">
        <v>7164</v>
      </c>
      <c r="D74" s="178" t="s">
        <v>7167</v>
      </c>
      <c r="E74" s="174" t="s">
        <v>7168</v>
      </c>
      <c r="F74" s="174" t="s">
        <v>7169</v>
      </c>
      <c r="G74" s="173" t="s">
        <v>7170</v>
      </c>
      <c r="H74" s="173" t="s">
        <v>3373</v>
      </c>
      <c r="I74" s="179"/>
      <c r="J74" s="179"/>
      <c r="K74" s="174">
        <v>43063</v>
      </c>
      <c r="L74" s="177" t="s">
        <v>7171</v>
      </c>
      <c r="M74" s="30"/>
    </row>
    <row r="75" spans="1:13" ht="51">
      <c r="A75" s="19"/>
      <c r="B75" s="19">
        <v>15</v>
      </c>
      <c r="C75" s="95" t="s">
        <v>149</v>
      </c>
      <c r="D75" s="172" t="s">
        <v>203</v>
      </c>
      <c r="E75" s="164" t="s">
        <v>204</v>
      </c>
      <c r="F75" s="164" t="s">
        <v>205</v>
      </c>
      <c r="G75" s="55" t="s">
        <v>206</v>
      </c>
      <c r="H75" s="55" t="s">
        <v>3373</v>
      </c>
      <c r="I75" s="170"/>
      <c r="J75" s="55"/>
      <c r="K75" s="166">
        <v>43160</v>
      </c>
      <c r="L75" s="164" t="s">
        <v>207</v>
      </c>
      <c r="M75" s="30"/>
    </row>
    <row r="76" spans="1:13" ht="38.25">
      <c r="A76" s="19"/>
      <c r="B76" s="19">
        <v>16</v>
      </c>
      <c r="C76" s="95" t="s">
        <v>150</v>
      </c>
      <c r="D76" s="172" t="s">
        <v>208</v>
      </c>
      <c r="E76" s="164" t="s">
        <v>209</v>
      </c>
      <c r="F76" s="164" t="s">
        <v>210</v>
      </c>
      <c r="G76" s="95" t="s">
        <v>211</v>
      </c>
      <c r="H76" s="55" t="s">
        <v>3373</v>
      </c>
      <c r="I76" s="170"/>
      <c r="J76" s="55"/>
      <c r="K76" s="166">
        <v>43161</v>
      </c>
      <c r="L76" s="164" t="s">
        <v>212</v>
      </c>
      <c r="M76" s="30"/>
    </row>
    <row r="77" spans="1:13" ht="38.25">
      <c r="A77" s="19"/>
      <c r="B77" s="19">
        <v>17</v>
      </c>
      <c r="C77" s="55" t="s">
        <v>186</v>
      </c>
      <c r="D77" s="172" t="s">
        <v>362</v>
      </c>
      <c r="E77" s="164" t="s">
        <v>363</v>
      </c>
      <c r="F77" s="164" t="s">
        <v>364</v>
      </c>
      <c r="G77" s="55" t="s">
        <v>365</v>
      </c>
      <c r="H77" s="55" t="s">
        <v>3373</v>
      </c>
      <c r="I77" s="165"/>
      <c r="J77" s="165"/>
      <c r="K77" s="166">
        <v>42942</v>
      </c>
      <c r="L77" s="164" t="s">
        <v>366</v>
      </c>
      <c r="M77" s="30"/>
    </row>
    <row r="78" spans="1:13" ht="38.25">
      <c r="A78" s="19"/>
      <c r="B78" s="19">
        <v>18</v>
      </c>
      <c r="C78" s="22" t="s">
        <v>190</v>
      </c>
      <c r="D78" s="172" t="s">
        <v>381</v>
      </c>
      <c r="E78" s="164" t="s">
        <v>382</v>
      </c>
      <c r="F78" s="164" t="s">
        <v>383</v>
      </c>
      <c r="G78" s="55" t="s">
        <v>384</v>
      </c>
      <c r="H78" s="55" t="s">
        <v>3373</v>
      </c>
      <c r="I78" s="165"/>
      <c r="J78" s="165"/>
      <c r="K78" s="166">
        <v>43126</v>
      </c>
      <c r="L78" s="164" t="s">
        <v>385</v>
      </c>
      <c r="M78" s="30"/>
    </row>
    <row r="79" spans="1:13" ht="63.75">
      <c r="A79" s="19"/>
      <c r="B79" s="19">
        <v>19</v>
      </c>
      <c r="C79" s="22" t="s">
        <v>191</v>
      </c>
      <c r="D79" s="172" t="s">
        <v>386</v>
      </c>
      <c r="E79" s="164" t="s">
        <v>387</v>
      </c>
      <c r="F79" s="164" t="s">
        <v>388</v>
      </c>
      <c r="G79" s="55" t="s">
        <v>389</v>
      </c>
      <c r="H79" s="55" t="s">
        <v>3373</v>
      </c>
      <c r="I79" s="165"/>
      <c r="J79" s="165"/>
      <c r="K79" s="166">
        <v>43130</v>
      </c>
      <c r="L79" s="164" t="s">
        <v>390</v>
      </c>
      <c r="M79" s="30"/>
    </row>
    <row r="80" spans="1:13" ht="63.75">
      <c r="A80" s="19"/>
      <c r="B80" s="19">
        <v>20</v>
      </c>
      <c r="C80" s="95" t="s">
        <v>200</v>
      </c>
      <c r="D80" s="172" t="s">
        <v>426</v>
      </c>
      <c r="E80" s="164" t="s">
        <v>427</v>
      </c>
      <c r="F80" s="164" t="s">
        <v>428</v>
      </c>
      <c r="G80" s="55" t="s">
        <v>429</v>
      </c>
      <c r="H80" s="55" t="s">
        <v>3373</v>
      </c>
      <c r="I80" s="165"/>
      <c r="J80" s="165"/>
      <c r="K80" s="166">
        <v>43167</v>
      </c>
      <c r="L80" s="164" t="s">
        <v>430</v>
      </c>
      <c r="M80" s="37"/>
    </row>
    <row r="81" spans="1:13" ht="63.75">
      <c r="A81" s="19"/>
      <c r="B81" s="19">
        <v>21</v>
      </c>
      <c r="C81" s="55" t="s">
        <v>169</v>
      </c>
      <c r="D81" s="172" t="s">
        <v>286</v>
      </c>
      <c r="E81" s="164" t="s">
        <v>287</v>
      </c>
      <c r="F81" s="164" t="s">
        <v>288</v>
      </c>
      <c r="G81" s="55" t="s">
        <v>289</v>
      </c>
      <c r="H81" s="55" t="s">
        <v>3373</v>
      </c>
      <c r="I81" s="165"/>
      <c r="J81" s="165"/>
      <c r="K81" s="166">
        <v>43161</v>
      </c>
      <c r="L81" s="171" t="s">
        <v>290</v>
      </c>
      <c r="M81" s="30"/>
    </row>
    <row r="82" spans="1:13" ht="38.25">
      <c r="A82" s="19"/>
      <c r="B82" s="19">
        <v>22</v>
      </c>
      <c r="C82" s="55" t="s">
        <v>3407</v>
      </c>
      <c r="D82" s="172" t="s">
        <v>386</v>
      </c>
      <c r="E82" s="164" t="s">
        <v>3378</v>
      </c>
      <c r="F82" s="164" t="s">
        <v>3379</v>
      </c>
      <c r="G82" s="55" t="s">
        <v>3380</v>
      </c>
      <c r="H82" s="55" t="s">
        <v>3373</v>
      </c>
      <c r="I82" s="165"/>
      <c r="J82" s="165"/>
      <c r="K82" s="166">
        <v>43006</v>
      </c>
      <c r="L82" s="167" t="s">
        <v>3381</v>
      </c>
      <c r="M82" s="37"/>
    </row>
    <row r="83" spans="1:13" ht="38.25">
      <c r="A83" s="19"/>
      <c r="B83" s="19">
        <v>23</v>
      </c>
      <c r="C83" s="55" t="s">
        <v>3408</v>
      </c>
      <c r="D83" s="172" t="s">
        <v>362</v>
      </c>
      <c r="E83" s="164" t="s">
        <v>3378</v>
      </c>
      <c r="F83" s="164" t="s">
        <v>3382</v>
      </c>
      <c r="G83" s="55" t="s">
        <v>3380</v>
      </c>
      <c r="H83" s="55" t="s">
        <v>3373</v>
      </c>
      <c r="I83" s="165"/>
      <c r="J83" s="165"/>
      <c r="K83" s="166">
        <v>43007</v>
      </c>
      <c r="L83" s="167" t="s">
        <v>3383</v>
      </c>
      <c r="M83" s="37"/>
    </row>
    <row r="84" spans="1:13" ht="38.25">
      <c r="A84" s="19"/>
      <c r="B84" s="19">
        <v>24</v>
      </c>
      <c r="C84" s="95" t="s">
        <v>4487</v>
      </c>
      <c r="D84" s="172" t="s">
        <v>4473</v>
      </c>
      <c r="E84" s="164" t="s">
        <v>4474</v>
      </c>
      <c r="F84" s="164" t="s">
        <v>4475</v>
      </c>
      <c r="G84" s="55" t="s">
        <v>3380</v>
      </c>
      <c r="H84" s="55" t="s">
        <v>3373</v>
      </c>
      <c r="I84" s="165"/>
      <c r="J84" s="165"/>
      <c r="K84" s="166">
        <v>43186</v>
      </c>
      <c r="L84" s="168" t="s">
        <v>4476</v>
      </c>
      <c r="M84" s="37"/>
    </row>
    <row r="85" spans="1:13" ht="38.25">
      <c r="A85" s="19"/>
      <c r="B85" s="19">
        <v>25</v>
      </c>
      <c r="C85" s="95" t="s">
        <v>3409</v>
      </c>
      <c r="D85" s="172" t="s">
        <v>362</v>
      </c>
      <c r="E85" s="164" t="s">
        <v>3384</v>
      </c>
      <c r="F85" s="164" t="s">
        <v>3385</v>
      </c>
      <c r="G85" s="55" t="s">
        <v>3386</v>
      </c>
      <c r="H85" s="55" t="s">
        <v>3373</v>
      </c>
      <c r="I85" s="165"/>
      <c r="J85" s="165"/>
      <c r="K85" s="166">
        <v>43203</v>
      </c>
      <c r="L85" s="168" t="s">
        <v>3387</v>
      </c>
      <c r="M85" s="37"/>
    </row>
    <row r="86" spans="1:13" ht="38.25">
      <c r="A86" s="19"/>
      <c r="B86" s="19">
        <v>26</v>
      </c>
      <c r="C86" s="95" t="s">
        <v>5070</v>
      </c>
      <c r="D86" s="172" t="s">
        <v>5081</v>
      </c>
      <c r="E86" s="164" t="s">
        <v>5082</v>
      </c>
      <c r="F86" s="164" t="s">
        <v>5083</v>
      </c>
      <c r="G86" s="55" t="s">
        <v>8834</v>
      </c>
      <c r="H86" s="55" t="s">
        <v>3373</v>
      </c>
      <c r="I86" s="165"/>
      <c r="J86" s="165"/>
      <c r="K86" s="166">
        <v>43276</v>
      </c>
      <c r="L86" s="168" t="s">
        <v>8835</v>
      </c>
      <c r="M86" s="37"/>
    </row>
    <row r="87" spans="1:13" ht="38.25">
      <c r="A87" s="19"/>
      <c r="B87" s="19">
        <v>27</v>
      </c>
      <c r="C87" s="95" t="s">
        <v>5071</v>
      </c>
      <c r="D87" s="172" t="s">
        <v>381</v>
      </c>
      <c r="E87" s="164" t="s">
        <v>5082</v>
      </c>
      <c r="F87" s="164" t="s">
        <v>5084</v>
      </c>
      <c r="G87" s="55" t="s">
        <v>8836</v>
      </c>
      <c r="H87" s="55" t="s">
        <v>3373</v>
      </c>
      <c r="I87" s="165"/>
      <c r="J87" s="165"/>
      <c r="K87" s="166">
        <v>43276</v>
      </c>
      <c r="L87" s="168" t="s">
        <v>8837</v>
      </c>
      <c r="M87" s="37"/>
    </row>
    <row r="88" spans="1:13" ht="38.25">
      <c r="A88" s="19"/>
      <c r="B88" s="19">
        <v>28</v>
      </c>
      <c r="C88" s="173" t="s">
        <v>5309</v>
      </c>
      <c r="D88" s="178" t="s">
        <v>5316</v>
      </c>
      <c r="E88" s="174" t="s">
        <v>5317</v>
      </c>
      <c r="F88" s="174" t="s">
        <v>5318</v>
      </c>
      <c r="G88" s="173" t="s">
        <v>5319</v>
      </c>
      <c r="H88" s="173" t="s">
        <v>3373</v>
      </c>
      <c r="I88" s="175"/>
      <c r="J88" s="175"/>
      <c r="K88" s="174">
        <v>43096</v>
      </c>
      <c r="L88" s="174" t="s">
        <v>5320</v>
      </c>
      <c r="M88" s="37"/>
    </row>
    <row r="89" spans="1:13" ht="51">
      <c r="A89" s="19"/>
      <c r="B89" s="19">
        <v>29</v>
      </c>
      <c r="C89" s="55" t="s">
        <v>6579</v>
      </c>
      <c r="D89" s="178" t="s">
        <v>6583</v>
      </c>
      <c r="E89" s="174" t="s">
        <v>6584</v>
      </c>
      <c r="F89" s="174" t="s">
        <v>6585</v>
      </c>
      <c r="G89" s="173" t="s">
        <v>6586</v>
      </c>
      <c r="H89" s="173" t="s">
        <v>3373</v>
      </c>
      <c r="I89" s="179"/>
      <c r="J89" s="179"/>
      <c r="K89" s="174">
        <v>43005</v>
      </c>
      <c r="L89" s="177" t="s">
        <v>6587</v>
      </c>
      <c r="M89" s="30"/>
    </row>
    <row r="90" spans="1:13" ht="38.25">
      <c r="A90" s="19"/>
      <c r="B90" s="19">
        <v>30</v>
      </c>
      <c r="C90" s="55" t="s">
        <v>6579</v>
      </c>
      <c r="D90" s="178" t="s">
        <v>6583</v>
      </c>
      <c r="E90" s="174" t="s">
        <v>6588</v>
      </c>
      <c r="F90" s="174" t="s">
        <v>6589</v>
      </c>
      <c r="G90" s="173" t="s">
        <v>6590</v>
      </c>
      <c r="H90" s="173" t="s">
        <v>3373</v>
      </c>
      <c r="I90" s="179"/>
      <c r="J90" s="179"/>
      <c r="K90" s="174">
        <v>43005</v>
      </c>
      <c r="L90" s="177" t="s">
        <v>6591</v>
      </c>
      <c r="M90" s="30"/>
    </row>
    <row r="91" spans="1:13" ht="51">
      <c r="A91" s="19"/>
      <c r="B91" s="19">
        <v>31</v>
      </c>
      <c r="C91" s="55" t="s">
        <v>6579</v>
      </c>
      <c r="D91" s="178" t="s">
        <v>6583</v>
      </c>
      <c r="E91" s="174" t="s">
        <v>6592</v>
      </c>
      <c r="F91" s="174" t="s">
        <v>7013</v>
      </c>
      <c r="G91" s="173" t="s">
        <v>6593</v>
      </c>
      <c r="H91" s="173" t="s">
        <v>3373</v>
      </c>
      <c r="I91" s="179"/>
      <c r="J91" s="179"/>
      <c r="K91" s="174">
        <v>43005</v>
      </c>
      <c r="L91" s="177" t="s">
        <v>6594</v>
      </c>
      <c r="M91" s="30"/>
    </row>
    <row r="92" spans="1:13" ht="63.75">
      <c r="A92" s="19"/>
      <c r="B92" s="19">
        <v>32</v>
      </c>
      <c r="C92" s="55" t="s">
        <v>6579</v>
      </c>
      <c r="D92" s="178" t="s">
        <v>6583</v>
      </c>
      <c r="E92" s="174" t="s">
        <v>6595</v>
      </c>
      <c r="F92" s="174" t="s">
        <v>6596</v>
      </c>
      <c r="G92" s="173" t="s">
        <v>6597</v>
      </c>
      <c r="H92" s="173" t="s">
        <v>3373</v>
      </c>
      <c r="I92" s="179"/>
      <c r="J92" s="179"/>
      <c r="K92" s="174">
        <v>43005</v>
      </c>
      <c r="L92" s="177" t="s">
        <v>6598</v>
      </c>
      <c r="M92" s="30"/>
    </row>
    <row r="93" spans="1:13" ht="63.75">
      <c r="A93" s="19"/>
      <c r="B93" s="19">
        <v>33</v>
      </c>
      <c r="C93" s="55" t="s">
        <v>6579</v>
      </c>
      <c r="D93" s="178" t="s">
        <v>6583</v>
      </c>
      <c r="E93" s="164" t="s">
        <v>7014</v>
      </c>
      <c r="F93" s="164" t="s">
        <v>7015</v>
      </c>
      <c r="G93" s="55" t="s">
        <v>6599</v>
      </c>
      <c r="H93" s="173" t="s">
        <v>3373</v>
      </c>
      <c r="I93" s="138"/>
      <c r="J93" s="138"/>
      <c r="K93" s="174">
        <v>43005</v>
      </c>
      <c r="L93" s="177" t="s">
        <v>6600</v>
      </c>
      <c r="M93" s="30"/>
    </row>
    <row r="94" spans="1:13" ht="63.75">
      <c r="A94" s="19"/>
      <c r="B94" s="19">
        <v>34</v>
      </c>
      <c r="C94" s="55" t="s">
        <v>6579</v>
      </c>
      <c r="D94" s="178" t="s">
        <v>6583</v>
      </c>
      <c r="E94" s="164" t="s">
        <v>6601</v>
      </c>
      <c r="F94" s="164" t="s">
        <v>6602</v>
      </c>
      <c r="G94" s="55" t="s">
        <v>6603</v>
      </c>
      <c r="H94" s="173" t="s">
        <v>3373</v>
      </c>
      <c r="I94" s="138"/>
      <c r="J94" s="138"/>
      <c r="K94" s="174">
        <v>43005</v>
      </c>
      <c r="L94" s="177" t="s">
        <v>6604</v>
      </c>
      <c r="M94" s="3"/>
    </row>
    <row r="95" spans="1:13" ht="51">
      <c r="A95" s="19"/>
      <c r="B95" s="19">
        <v>35</v>
      </c>
      <c r="C95" s="55" t="s">
        <v>6579</v>
      </c>
      <c r="D95" s="178" t="s">
        <v>6583</v>
      </c>
      <c r="E95" s="164" t="s">
        <v>6605</v>
      </c>
      <c r="F95" s="164" t="s">
        <v>6606</v>
      </c>
      <c r="G95" s="55" t="s">
        <v>6607</v>
      </c>
      <c r="H95" s="173" t="s">
        <v>3373</v>
      </c>
      <c r="I95" s="138"/>
      <c r="J95" s="138"/>
      <c r="K95" s="174">
        <v>43005</v>
      </c>
      <c r="L95" s="177" t="s">
        <v>6608</v>
      </c>
      <c r="M95" s="30"/>
    </row>
    <row r="96" spans="1:13" ht="89.25">
      <c r="A96" s="19"/>
      <c r="B96" s="19">
        <v>36</v>
      </c>
      <c r="C96" s="55" t="s">
        <v>6579</v>
      </c>
      <c r="D96" s="178" t="s">
        <v>6583</v>
      </c>
      <c r="E96" s="174" t="s">
        <v>6609</v>
      </c>
      <c r="F96" s="174" t="s">
        <v>7016</v>
      </c>
      <c r="G96" s="173" t="s">
        <v>6610</v>
      </c>
      <c r="H96" s="173" t="s">
        <v>3373</v>
      </c>
      <c r="I96" s="179"/>
      <c r="J96" s="179"/>
      <c r="K96" s="174">
        <v>43005</v>
      </c>
      <c r="L96" s="177" t="s">
        <v>6611</v>
      </c>
      <c r="M96" s="30"/>
    </row>
    <row r="97" spans="1:13" ht="63.75">
      <c r="A97" s="19"/>
      <c r="B97" s="19">
        <v>37</v>
      </c>
      <c r="C97" s="55" t="s">
        <v>6579</v>
      </c>
      <c r="D97" s="178" t="s">
        <v>6583</v>
      </c>
      <c r="E97" s="174" t="s">
        <v>6612</v>
      </c>
      <c r="F97" s="174" t="s">
        <v>7017</v>
      </c>
      <c r="G97" s="173" t="s">
        <v>6613</v>
      </c>
      <c r="H97" s="173" t="s">
        <v>3373</v>
      </c>
      <c r="I97" s="179"/>
      <c r="J97" s="179"/>
      <c r="K97" s="174">
        <v>43005</v>
      </c>
      <c r="L97" s="177" t="s">
        <v>6614</v>
      </c>
      <c r="M97" s="30"/>
    </row>
    <row r="98" spans="1:13" ht="38.25">
      <c r="A98" s="19"/>
      <c r="B98" s="19">
        <v>38</v>
      </c>
      <c r="C98" s="55" t="s">
        <v>6579</v>
      </c>
      <c r="D98" s="178" t="s">
        <v>6583</v>
      </c>
      <c r="E98" s="174" t="s">
        <v>6615</v>
      </c>
      <c r="F98" s="174" t="s">
        <v>6616</v>
      </c>
      <c r="G98" s="173" t="s">
        <v>6617</v>
      </c>
      <c r="H98" s="173" t="s">
        <v>3373</v>
      </c>
      <c r="I98" s="179"/>
      <c r="J98" s="179"/>
      <c r="K98" s="174">
        <v>43005</v>
      </c>
      <c r="L98" s="177" t="s">
        <v>6618</v>
      </c>
      <c r="M98" s="37"/>
    </row>
    <row r="99" spans="1:13" ht="51">
      <c r="A99" s="19"/>
      <c r="B99" s="19">
        <v>39</v>
      </c>
      <c r="C99" s="55" t="s">
        <v>6579</v>
      </c>
      <c r="D99" s="178" t="s">
        <v>6583</v>
      </c>
      <c r="E99" s="174" t="s">
        <v>6619</v>
      </c>
      <c r="F99" s="174" t="s">
        <v>6620</v>
      </c>
      <c r="G99" s="173" t="s">
        <v>7018</v>
      </c>
      <c r="H99" s="173" t="s">
        <v>3373</v>
      </c>
      <c r="I99" s="179"/>
      <c r="J99" s="179"/>
      <c r="K99" s="174">
        <v>43005</v>
      </c>
      <c r="L99" s="177" t="s">
        <v>6621</v>
      </c>
      <c r="M99" s="37"/>
    </row>
    <row r="100" spans="1:13" ht="38.25">
      <c r="A100" s="19"/>
      <c r="B100" s="19">
        <v>40</v>
      </c>
      <c r="C100" s="55" t="s">
        <v>198</v>
      </c>
      <c r="D100" s="178" t="s">
        <v>208</v>
      </c>
      <c r="E100" s="174" t="s">
        <v>7366</v>
      </c>
      <c r="F100" s="174" t="s">
        <v>7367</v>
      </c>
      <c r="G100" s="173" t="s">
        <v>7368</v>
      </c>
      <c r="H100" s="173" t="s">
        <v>3373</v>
      </c>
      <c r="I100" s="179"/>
      <c r="J100" s="179"/>
      <c r="K100" s="174" t="s">
        <v>7369</v>
      </c>
      <c r="L100" s="177" t="s">
        <v>7370</v>
      </c>
      <c r="M100" s="30"/>
    </row>
    <row r="101" spans="1:13" ht="38.25">
      <c r="A101" s="19"/>
      <c r="B101" s="19">
        <v>41</v>
      </c>
      <c r="C101" s="55" t="s">
        <v>7386</v>
      </c>
      <c r="D101" s="178" t="s">
        <v>7371</v>
      </c>
      <c r="E101" s="174" t="s">
        <v>7366</v>
      </c>
      <c r="F101" s="174" t="s">
        <v>7372</v>
      </c>
      <c r="G101" s="173" t="s">
        <v>6627</v>
      </c>
      <c r="H101" s="173" t="s">
        <v>3373</v>
      </c>
      <c r="I101" s="179"/>
      <c r="J101" s="179"/>
      <c r="K101" s="174" t="s">
        <v>7373</v>
      </c>
      <c r="L101" s="177" t="s">
        <v>7374</v>
      </c>
      <c r="M101" s="37"/>
    </row>
    <row r="102" spans="1:13" ht="38.25">
      <c r="A102" s="19"/>
      <c r="B102" s="19">
        <v>42</v>
      </c>
      <c r="C102" s="55" t="s">
        <v>7387</v>
      </c>
      <c r="D102" s="178" t="s">
        <v>7375</v>
      </c>
      <c r="E102" s="174" t="s">
        <v>7366</v>
      </c>
      <c r="F102" s="174" t="s">
        <v>7376</v>
      </c>
      <c r="G102" s="173" t="s">
        <v>6627</v>
      </c>
      <c r="H102" s="173" t="s">
        <v>3373</v>
      </c>
      <c r="I102" s="179"/>
      <c r="J102" s="179"/>
      <c r="K102" s="174" t="s">
        <v>7373</v>
      </c>
      <c r="L102" s="177" t="s">
        <v>7377</v>
      </c>
      <c r="M102" s="30"/>
    </row>
    <row r="103" spans="1:13" ht="38.25">
      <c r="A103" s="19"/>
      <c r="B103" s="19">
        <v>43</v>
      </c>
      <c r="C103" s="55" t="s">
        <v>1194</v>
      </c>
      <c r="D103" s="178" t="s">
        <v>7378</v>
      </c>
      <c r="E103" s="174" t="s">
        <v>7366</v>
      </c>
      <c r="F103" s="174" t="s">
        <v>7379</v>
      </c>
      <c r="G103" s="173" t="s">
        <v>6627</v>
      </c>
      <c r="H103" s="173" t="s">
        <v>3373</v>
      </c>
      <c r="I103" s="179"/>
      <c r="J103" s="179"/>
      <c r="K103" s="174" t="s">
        <v>7369</v>
      </c>
      <c r="L103" s="177" t="s">
        <v>7380</v>
      </c>
      <c r="M103" s="30"/>
    </row>
    <row r="104" spans="1:13" ht="38.25">
      <c r="A104" s="19"/>
      <c r="B104" s="19">
        <v>44</v>
      </c>
      <c r="C104" s="55" t="s">
        <v>7388</v>
      </c>
      <c r="D104" s="178" t="s">
        <v>208</v>
      </c>
      <c r="E104" s="174" t="s">
        <v>7366</v>
      </c>
      <c r="F104" s="174" t="s">
        <v>7381</v>
      </c>
      <c r="G104" s="173" t="s">
        <v>6627</v>
      </c>
      <c r="H104" s="173" t="s">
        <v>3373</v>
      </c>
      <c r="I104" s="179"/>
      <c r="J104" s="179"/>
      <c r="K104" s="174" t="s">
        <v>7369</v>
      </c>
      <c r="L104" s="177" t="s">
        <v>7382</v>
      </c>
      <c r="M104" s="37"/>
    </row>
    <row r="105" spans="1:13" ht="38.25">
      <c r="A105" s="19"/>
      <c r="B105" s="19">
        <v>45</v>
      </c>
      <c r="C105" s="55" t="s">
        <v>7389</v>
      </c>
      <c r="D105" s="178" t="s">
        <v>7383</v>
      </c>
      <c r="E105" s="174" t="s">
        <v>7366</v>
      </c>
      <c r="F105" s="174" t="s">
        <v>7384</v>
      </c>
      <c r="G105" s="173" t="s">
        <v>6627</v>
      </c>
      <c r="H105" s="173" t="s">
        <v>3373</v>
      </c>
      <c r="I105" s="179"/>
      <c r="J105" s="179"/>
      <c r="K105" s="174" t="s">
        <v>7369</v>
      </c>
      <c r="L105" s="177" t="s">
        <v>7385</v>
      </c>
      <c r="M105" s="37"/>
    </row>
    <row r="106" spans="1:13" ht="38.25">
      <c r="A106" s="19"/>
      <c r="B106" s="19">
        <v>46</v>
      </c>
      <c r="C106" s="55" t="s">
        <v>4738</v>
      </c>
      <c r="D106" s="178" t="s">
        <v>7383</v>
      </c>
      <c r="E106" s="174" t="s">
        <v>7795</v>
      </c>
      <c r="F106" s="174" t="s">
        <v>7796</v>
      </c>
      <c r="G106" s="173" t="s">
        <v>7797</v>
      </c>
      <c r="H106" s="173" t="s">
        <v>3373</v>
      </c>
      <c r="I106" s="179"/>
      <c r="J106" s="179"/>
      <c r="K106" s="174">
        <v>43194</v>
      </c>
      <c r="L106" s="177" t="s">
        <v>7798</v>
      </c>
      <c r="M106" s="37"/>
    </row>
    <row r="107" spans="1:13" ht="63.75">
      <c r="A107" s="19"/>
      <c r="B107" s="19">
        <v>48</v>
      </c>
      <c r="C107" s="181" t="s">
        <v>156</v>
      </c>
      <c r="D107" s="507" t="s">
        <v>232</v>
      </c>
      <c r="E107" s="180" t="s">
        <v>233</v>
      </c>
      <c r="F107" s="180" t="s">
        <v>234</v>
      </c>
      <c r="G107" s="98" t="s">
        <v>235</v>
      </c>
      <c r="H107" s="181" t="s">
        <v>3373</v>
      </c>
      <c r="I107" s="163"/>
      <c r="J107" s="163"/>
      <c r="K107" s="182">
        <v>43115</v>
      </c>
      <c r="L107" s="180" t="s">
        <v>236</v>
      </c>
      <c r="M107" s="38"/>
    </row>
    <row r="108" spans="1:13" ht="38.25">
      <c r="A108" s="19"/>
      <c r="B108" s="19">
        <v>49</v>
      </c>
      <c r="C108" s="181" t="s">
        <v>157</v>
      </c>
      <c r="D108" s="508" t="s">
        <v>237</v>
      </c>
      <c r="E108" s="180" t="s">
        <v>238</v>
      </c>
      <c r="F108" s="180" t="s">
        <v>239</v>
      </c>
      <c r="G108" s="181" t="s">
        <v>240</v>
      </c>
      <c r="H108" s="181" t="s">
        <v>3373</v>
      </c>
      <c r="I108" s="183"/>
      <c r="J108" s="183"/>
      <c r="K108" s="182">
        <v>43112</v>
      </c>
      <c r="L108" s="184" t="s">
        <v>241</v>
      </c>
      <c r="M108" s="38"/>
    </row>
    <row r="109" spans="1:13" ht="51">
      <c r="A109" s="19"/>
      <c r="B109" s="19">
        <v>50</v>
      </c>
      <c r="C109" s="181" t="s">
        <v>158</v>
      </c>
      <c r="D109" s="508" t="s">
        <v>242</v>
      </c>
      <c r="E109" s="180" t="s">
        <v>5090</v>
      </c>
      <c r="F109" s="180" t="s">
        <v>243</v>
      </c>
      <c r="G109" s="181" t="s">
        <v>7019</v>
      </c>
      <c r="H109" s="181" t="s">
        <v>3373</v>
      </c>
      <c r="I109" s="183"/>
      <c r="J109" s="183"/>
      <c r="K109" s="182">
        <v>43116</v>
      </c>
      <c r="L109" s="184" t="s">
        <v>244</v>
      </c>
      <c r="M109" s="38"/>
    </row>
    <row r="110" spans="1:13" ht="38.25">
      <c r="A110" s="19"/>
      <c r="B110" s="19">
        <v>51</v>
      </c>
      <c r="C110" s="181" t="s">
        <v>159</v>
      </c>
      <c r="D110" s="508" t="s">
        <v>245</v>
      </c>
      <c r="E110" s="180" t="s">
        <v>246</v>
      </c>
      <c r="F110" s="180" t="s">
        <v>247</v>
      </c>
      <c r="G110" s="181" t="s">
        <v>248</v>
      </c>
      <c r="H110" s="181" t="s">
        <v>3373</v>
      </c>
      <c r="I110" s="183"/>
      <c r="J110" s="183"/>
      <c r="K110" s="182">
        <v>43112</v>
      </c>
      <c r="L110" s="184" t="s">
        <v>249</v>
      </c>
      <c r="M110" s="38"/>
    </row>
    <row r="111" spans="1:13" ht="38.25">
      <c r="A111" s="19"/>
      <c r="B111" s="19">
        <v>52</v>
      </c>
      <c r="C111" s="181" t="s">
        <v>160</v>
      </c>
      <c r="D111" s="508" t="s">
        <v>250</v>
      </c>
      <c r="E111" s="180" t="s">
        <v>251</v>
      </c>
      <c r="F111" s="180" t="s">
        <v>252</v>
      </c>
      <c r="G111" s="181" t="s">
        <v>253</v>
      </c>
      <c r="H111" s="181" t="s">
        <v>3373</v>
      </c>
      <c r="I111" s="183"/>
      <c r="J111" s="183"/>
      <c r="K111" s="182">
        <v>43174</v>
      </c>
      <c r="L111" s="184" t="s">
        <v>254</v>
      </c>
      <c r="M111" s="37"/>
    </row>
    <row r="112" spans="1:13" ht="38.25">
      <c r="A112" s="19"/>
      <c r="B112" s="19">
        <v>53</v>
      </c>
      <c r="C112" s="181" t="s">
        <v>161</v>
      </c>
      <c r="D112" s="508" t="s">
        <v>255</v>
      </c>
      <c r="E112" s="180" t="s">
        <v>256</v>
      </c>
      <c r="F112" s="180" t="s">
        <v>257</v>
      </c>
      <c r="G112" s="181" t="s">
        <v>8838</v>
      </c>
      <c r="H112" s="181" t="s">
        <v>3373</v>
      </c>
      <c r="I112" s="183"/>
      <c r="J112" s="183"/>
      <c r="K112" s="182">
        <v>43237</v>
      </c>
      <c r="L112" s="184" t="s">
        <v>258</v>
      </c>
      <c r="M112" s="37"/>
    </row>
    <row r="113" spans="1:13" ht="38.25">
      <c r="A113" s="19"/>
      <c r="B113" s="19">
        <v>54</v>
      </c>
      <c r="C113" s="181" t="s">
        <v>162</v>
      </c>
      <c r="D113" s="508" t="s">
        <v>255</v>
      </c>
      <c r="E113" s="180" t="s">
        <v>259</v>
      </c>
      <c r="F113" s="180" t="s">
        <v>260</v>
      </c>
      <c r="G113" s="181" t="s">
        <v>261</v>
      </c>
      <c r="H113" s="181" t="s">
        <v>3373</v>
      </c>
      <c r="I113" s="183"/>
      <c r="J113" s="183"/>
      <c r="K113" s="182">
        <v>42936</v>
      </c>
      <c r="L113" s="184" t="s">
        <v>262</v>
      </c>
      <c r="M113" s="37"/>
    </row>
    <row r="114" spans="1:13" ht="38.25">
      <c r="A114" s="19"/>
      <c r="B114" s="19">
        <v>55</v>
      </c>
      <c r="C114" s="181" t="s">
        <v>163</v>
      </c>
      <c r="D114" s="508" t="s">
        <v>263</v>
      </c>
      <c r="E114" s="180" t="s">
        <v>264</v>
      </c>
      <c r="F114" s="180" t="s">
        <v>265</v>
      </c>
      <c r="G114" s="181" t="s">
        <v>8839</v>
      </c>
      <c r="H114" s="181" t="s">
        <v>3373</v>
      </c>
      <c r="I114" s="183"/>
      <c r="J114" s="183"/>
      <c r="K114" s="182">
        <v>43237</v>
      </c>
      <c r="L114" s="184" t="s">
        <v>8840</v>
      </c>
      <c r="M114" s="3"/>
    </row>
    <row r="115" spans="1:13" ht="38.25">
      <c r="A115" s="19"/>
      <c r="B115" s="19">
        <v>56</v>
      </c>
      <c r="C115" s="187" t="s">
        <v>164</v>
      </c>
      <c r="D115" s="178" t="s">
        <v>266</v>
      </c>
      <c r="E115" s="174" t="s">
        <v>267</v>
      </c>
      <c r="F115" s="174" t="s">
        <v>268</v>
      </c>
      <c r="G115" s="173" t="s">
        <v>269</v>
      </c>
      <c r="H115" s="173" t="s">
        <v>3373</v>
      </c>
      <c r="I115" s="185"/>
      <c r="J115" s="185"/>
      <c r="K115" s="176">
        <v>43217</v>
      </c>
      <c r="L115" s="184" t="s">
        <v>3374</v>
      </c>
      <c r="M115" s="3"/>
    </row>
    <row r="116" spans="1:13" ht="38.25">
      <c r="A116" s="19"/>
      <c r="B116" s="19">
        <v>57</v>
      </c>
      <c r="C116" s="173" t="s">
        <v>165</v>
      </c>
      <c r="D116" s="178" t="s">
        <v>3375</v>
      </c>
      <c r="E116" s="174" t="s">
        <v>270</v>
      </c>
      <c r="F116" s="174" t="s">
        <v>271</v>
      </c>
      <c r="G116" s="173" t="s">
        <v>6622</v>
      </c>
      <c r="H116" s="173" t="s">
        <v>3373</v>
      </c>
      <c r="I116" s="175"/>
      <c r="J116" s="175"/>
      <c r="K116" s="176">
        <v>42916</v>
      </c>
      <c r="L116" s="186" t="s">
        <v>3376</v>
      </c>
      <c r="M116" s="3"/>
    </row>
    <row r="117" spans="1:13" ht="38.25">
      <c r="A117" s="19"/>
      <c r="B117" s="19">
        <v>58</v>
      </c>
      <c r="C117" s="173" t="s">
        <v>166</v>
      </c>
      <c r="D117" s="178" t="s">
        <v>3377</v>
      </c>
      <c r="E117" s="174" t="s">
        <v>272</v>
      </c>
      <c r="F117" s="174" t="s">
        <v>273</v>
      </c>
      <c r="G117" s="173" t="s">
        <v>274</v>
      </c>
      <c r="H117" s="173" t="s">
        <v>3373</v>
      </c>
      <c r="I117" s="175"/>
      <c r="J117" s="175"/>
      <c r="K117" s="176">
        <v>43179</v>
      </c>
      <c r="L117" s="186" t="s">
        <v>275</v>
      </c>
      <c r="M117" s="37"/>
    </row>
    <row r="118" spans="1:13" ht="38.25">
      <c r="A118" s="19"/>
      <c r="B118" s="19">
        <v>59</v>
      </c>
      <c r="C118" s="187" t="s">
        <v>4296</v>
      </c>
      <c r="D118" s="178" t="s">
        <v>3377</v>
      </c>
      <c r="E118" s="174" t="s">
        <v>4292</v>
      </c>
      <c r="F118" s="174" t="s">
        <v>4293</v>
      </c>
      <c r="G118" s="173" t="s">
        <v>4294</v>
      </c>
      <c r="H118" s="173" t="s">
        <v>3373</v>
      </c>
      <c r="I118" s="175"/>
      <c r="J118" s="175"/>
      <c r="K118" s="176">
        <v>43235</v>
      </c>
      <c r="L118" s="177" t="s">
        <v>4295</v>
      </c>
      <c r="M118" s="37"/>
    </row>
    <row r="119" spans="1:13" ht="38.25">
      <c r="A119" s="19"/>
      <c r="B119" s="19">
        <v>60</v>
      </c>
      <c r="C119" s="187" t="s">
        <v>176</v>
      </c>
      <c r="D119" s="178" t="s">
        <v>316</v>
      </c>
      <c r="E119" s="180" t="s">
        <v>3389</v>
      </c>
      <c r="F119" s="174" t="s">
        <v>317</v>
      </c>
      <c r="G119" s="187" t="s">
        <v>216</v>
      </c>
      <c r="H119" s="173" t="s">
        <v>3373</v>
      </c>
      <c r="I119" s="175"/>
      <c r="J119" s="175"/>
      <c r="K119" s="176">
        <v>43117</v>
      </c>
      <c r="L119" s="177" t="s">
        <v>318</v>
      </c>
      <c r="M119" s="37"/>
    </row>
    <row r="120" spans="1:13" ht="38.25">
      <c r="A120" s="19"/>
      <c r="B120" s="19">
        <v>61</v>
      </c>
      <c r="C120" s="173" t="s">
        <v>5122</v>
      </c>
      <c r="D120" s="178" t="s">
        <v>5125</v>
      </c>
      <c r="E120" s="174" t="s">
        <v>5126</v>
      </c>
      <c r="F120" s="174" t="s">
        <v>5127</v>
      </c>
      <c r="G120" s="173" t="s">
        <v>5128</v>
      </c>
      <c r="H120" s="173" t="s">
        <v>3373</v>
      </c>
      <c r="I120" s="175"/>
      <c r="J120" s="175"/>
      <c r="K120" s="176">
        <v>43229</v>
      </c>
      <c r="L120" s="177" t="s">
        <v>5129</v>
      </c>
      <c r="M120" s="37"/>
    </row>
    <row r="121" spans="1:13" ht="38.25">
      <c r="A121" s="19"/>
      <c r="B121" s="19">
        <v>62</v>
      </c>
      <c r="C121" s="173" t="s">
        <v>182</v>
      </c>
      <c r="D121" s="178" t="s">
        <v>341</v>
      </c>
      <c r="E121" s="174" t="s">
        <v>342</v>
      </c>
      <c r="F121" s="174" t="s">
        <v>343</v>
      </c>
      <c r="G121" s="173" t="s">
        <v>269</v>
      </c>
      <c r="H121" s="173" t="s">
        <v>3373</v>
      </c>
      <c r="I121" s="175"/>
      <c r="J121" s="175"/>
      <c r="K121" s="176">
        <v>43235</v>
      </c>
      <c r="L121" s="177" t="s">
        <v>344</v>
      </c>
      <c r="M121" s="37"/>
    </row>
    <row r="122" spans="1:13" ht="51">
      <c r="A122" s="19"/>
      <c r="B122" s="19">
        <v>63</v>
      </c>
      <c r="C122" s="173" t="s">
        <v>183</v>
      </c>
      <c r="D122" s="178" t="s">
        <v>345</v>
      </c>
      <c r="E122" s="174" t="s">
        <v>346</v>
      </c>
      <c r="F122" s="174" t="s">
        <v>347</v>
      </c>
      <c r="G122" s="173" t="s">
        <v>348</v>
      </c>
      <c r="H122" s="173" t="s">
        <v>3373</v>
      </c>
      <c r="I122" s="175"/>
      <c r="J122" s="175"/>
      <c r="K122" s="176">
        <v>43152</v>
      </c>
      <c r="L122" s="177" t="s">
        <v>349</v>
      </c>
      <c r="M122" s="37"/>
    </row>
    <row r="123" spans="1:13" ht="38.25">
      <c r="A123" s="19"/>
      <c r="B123" s="19">
        <v>64</v>
      </c>
      <c r="C123" s="187" t="s">
        <v>180</v>
      </c>
      <c r="D123" s="178" t="s">
        <v>332</v>
      </c>
      <c r="E123" s="174" t="s">
        <v>333</v>
      </c>
      <c r="F123" s="174" t="s">
        <v>334</v>
      </c>
      <c r="G123" s="173" t="s">
        <v>6623</v>
      </c>
      <c r="H123" s="173" t="s">
        <v>3373</v>
      </c>
      <c r="I123" s="175"/>
      <c r="J123" s="175"/>
      <c r="K123" s="176">
        <v>43137</v>
      </c>
      <c r="L123" s="177" t="s">
        <v>335</v>
      </c>
      <c r="M123" s="25"/>
    </row>
    <row r="124" spans="1:13" ht="114.75">
      <c r="A124" s="19"/>
      <c r="B124" s="19">
        <v>65</v>
      </c>
      <c r="C124" s="173" t="s">
        <v>5123</v>
      </c>
      <c r="D124" s="178" t="s">
        <v>5130</v>
      </c>
      <c r="E124" s="174" t="s">
        <v>359</v>
      </c>
      <c r="F124" s="174" t="s">
        <v>360</v>
      </c>
      <c r="G124" s="173" t="s">
        <v>5131</v>
      </c>
      <c r="H124" s="173" t="s">
        <v>3373</v>
      </c>
      <c r="I124" s="175"/>
      <c r="J124" s="175"/>
      <c r="K124" s="176">
        <v>43238</v>
      </c>
      <c r="L124" s="177" t="s">
        <v>5132</v>
      </c>
      <c r="M124" s="37"/>
    </row>
    <row r="125" spans="1:13" ht="38.25">
      <c r="A125" s="19"/>
      <c r="B125" s="19">
        <v>66</v>
      </c>
      <c r="C125" s="173" t="s">
        <v>4489</v>
      </c>
      <c r="D125" s="178" t="s">
        <v>4480</v>
      </c>
      <c r="E125" s="174" t="s">
        <v>4481</v>
      </c>
      <c r="F125" s="174" t="s">
        <v>4482</v>
      </c>
      <c r="G125" s="173" t="s">
        <v>7458</v>
      </c>
      <c r="H125" s="173" t="s">
        <v>3373</v>
      </c>
      <c r="I125" s="175"/>
      <c r="J125" s="175"/>
      <c r="K125" s="174">
        <v>43166</v>
      </c>
      <c r="L125" s="174" t="s">
        <v>7459</v>
      </c>
      <c r="M125" s="37"/>
    </row>
    <row r="126" spans="1:13" ht="38.25">
      <c r="A126" s="19"/>
      <c r="B126" s="19">
        <v>67</v>
      </c>
      <c r="C126" s="173" t="s">
        <v>4490</v>
      </c>
      <c r="D126" s="178" t="s">
        <v>5091</v>
      </c>
      <c r="E126" s="174" t="s">
        <v>4483</v>
      </c>
      <c r="F126" s="174" t="s">
        <v>4484</v>
      </c>
      <c r="G126" s="173" t="s">
        <v>4485</v>
      </c>
      <c r="H126" s="173" t="s">
        <v>3373</v>
      </c>
      <c r="I126" s="175"/>
      <c r="J126" s="175"/>
      <c r="K126" s="174">
        <v>43180</v>
      </c>
      <c r="L126" s="174" t="s">
        <v>4486</v>
      </c>
      <c r="M126" s="37"/>
    </row>
    <row r="127" spans="1:13" ht="51">
      <c r="A127" s="19"/>
      <c r="B127" s="19">
        <v>68</v>
      </c>
      <c r="C127" s="173" t="s">
        <v>5074</v>
      </c>
      <c r="D127" s="178" t="s">
        <v>5095</v>
      </c>
      <c r="E127" s="174" t="s">
        <v>5096</v>
      </c>
      <c r="F127" s="174" t="s">
        <v>5097</v>
      </c>
      <c r="G127" s="173" t="s">
        <v>5098</v>
      </c>
      <c r="H127" s="173" t="s">
        <v>3373</v>
      </c>
      <c r="I127" s="175"/>
      <c r="J127" s="175"/>
      <c r="K127" s="174">
        <v>43119</v>
      </c>
      <c r="L127" s="174" t="s">
        <v>5099</v>
      </c>
      <c r="M127" s="37"/>
    </row>
    <row r="128" spans="1:13" ht="76.5">
      <c r="A128" s="19"/>
      <c r="B128" s="19">
        <v>69</v>
      </c>
      <c r="C128" s="173" t="s">
        <v>5075</v>
      </c>
      <c r="D128" s="178" t="s">
        <v>5100</v>
      </c>
      <c r="E128" s="174" t="s">
        <v>5101</v>
      </c>
      <c r="F128" s="174" t="s">
        <v>5102</v>
      </c>
      <c r="G128" s="173" t="s">
        <v>7948</v>
      </c>
      <c r="H128" s="173" t="s">
        <v>3373</v>
      </c>
      <c r="I128" s="175"/>
      <c r="J128" s="175"/>
      <c r="K128" s="174">
        <v>43239</v>
      </c>
      <c r="L128" s="174" t="s">
        <v>5103</v>
      </c>
      <c r="M128" s="37"/>
    </row>
    <row r="129" spans="1:13" ht="38.25">
      <c r="A129" s="19"/>
      <c r="B129" s="19">
        <v>70</v>
      </c>
      <c r="C129" s="173" t="s">
        <v>5124</v>
      </c>
      <c r="D129" s="178" t="s">
        <v>5133</v>
      </c>
      <c r="E129" s="174" t="s">
        <v>5134</v>
      </c>
      <c r="F129" s="174" t="s">
        <v>5135</v>
      </c>
      <c r="G129" s="173" t="s">
        <v>5136</v>
      </c>
      <c r="H129" s="173" t="s">
        <v>3373</v>
      </c>
      <c r="I129" s="175"/>
      <c r="J129" s="175"/>
      <c r="K129" s="174">
        <v>43138</v>
      </c>
      <c r="L129" s="174" t="s">
        <v>5137</v>
      </c>
      <c r="M129" s="37"/>
    </row>
    <row r="130" spans="1:13" ht="38.25">
      <c r="A130" s="19"/>
      <c r="B130" s="19">
        <v>71</v>
      </c>
      <c r="C130" s="173" t="s">
        <v>5122</v>
      </c>
      <c r="D130" s="178" t="s">
        <v>5133</v>
      </c>
      <c r="E130" s="174" t="s">
        <v>5190</v>
      </c>
      <c r="F130" s="174" t="s">
        <v>5191</v>
      </c>
      <c r="G130" s="173" t="s">
        <v>5192</v>
      </c>
      <c r="H130" s="173" t="s">
        <v>3373</v>
      </c>
      <c r="I130" s="175"/>
      <c r="J130" s="175"/>
      <c r="K130" s="174">
        <v>43229</v>
      </c>
      <c r="L130" s="174" t="s">
        <v>5193</v>
      </c>
      <c r="M130" s="37"/>
    </row>
    <row r="131" spans="1:13" ht="38.25">
      <c r="A131" s="19"/>
      <c r="B131" s="19">
        <v>72</v>
      </c>
      <c r="C131" s="173" t="s">
        <v>5208</v>
      </c>
      <c r="D131" s="178" t="s">
        <v>5194</v>
      </c>
      <c r="E131" s="174" t="s">
        <v>5195</v>
      </c>
      <c r="F131" s="174" t="s">
        <v>5196</v>
      </c>
      <c r="G131" s="173" t="s">
        <v>5197</v>
      </c>
      <c r="H131" s="173" t="s">
        <v>3373</v>
      </c>
      <c r="I131" s="175"/>
      <c r="J131" s="175"/>
      <c r="K131" s="174">
        <v>43209</v>
      </c>
      <c r="L131" s="174" t="s">
        <v>5198</v>
      </c>
      <c r="M131" s="37"/>
    </row>
    <row r="132" spans="1:13" ht="38.25">
      <c r="A132" s="19"/>
      <c r="B132" s="19">
        <v>73</v>
      </c>
      <c r="C132" s="173" t="s">
        <v>6580</v>
      </c>
      <c r="D132" s="178" t="s">
        <v>6624</v>
      </c>
      <c r="E132" s="174" t="s">
        <v>6625</v>
      </c>
      <c r="F132" s="174" t="s">
        <v>6626</v>
      </c>
      <c r="G132" s="173" t="s">
        <v>6627</v>
      </c>
      <c r="H132" s="173" t="s">
        <v>3373</v>
      </c>
      <c r="I132" s="175"/>
      <c r="J132" s="175"/>
      <c r="K132" s="174">
        <v>43174</v>
      </c>
      <c r="L132" s="174" t="s">
        <v>6628</v>
      </c>
      <c r="M132" s="37"/>
    </row>
    <row r="133" spans="1:13" ht="102">
      <c r="A133" s="19"/>
      <c r="B133" s="19">
        <v>74</v>
      </c>
      <c r="C133" s="173" t="s">
        <v>5073</v>
      </c>
      <c r="D133" s="178" t="s">
        <v>5092</v>
      </c>
      <c r="E133" s="174" t="s">
        <v>5093</v>
      </c>
      <c r="F133" s="174" t="s">
        <v>5094</v>
      </c>
      <c r="G133" s="173" t="s">
        <v>7020</v>
      </c>
      <c r="H133" s="173" t="s">
        <v>11</v>
      </c>
      <c r="I133" s="175"/>
      <c r="J133" s="175"/>
      <c r="K133" s="174">
        <v>43006</v>
      </c>
      <c r="L133" s="174" t="s">
        <v>7021</v>
      </c>
      <c r="M133" s="37"/>
    </row>
    <row r="134" spans="1:13" ht="38.25">
      <c r="A134" s="19"/>
      <c r="B134" s="19">
        <v>75</v>
      </c>
      <c r="C134" s="173" t="s">
        <v>7472</v>
      </c>
      <c r="D134" s="178" t="s">
        <v>7460</v>
      </c>
      <c r="E134" s="174" t="s">
        <v>7461</v>
      </c>
      <c r="F134" s="174" t="s">
        <v>7462</v>
      </c>
      <c r="G134" s="173" t="s">
        <v>7463</v>
      </c>
      <c r="H134" s="173" t="s">
        <v>11</v>
      </c>
      <c r="I134" s="175"/>
      <c r="J134" s="175"/>
      <c r="K134" s="174" t="s">
        <v>7464</v>
      </c>
      <c r="L134" s="174" t="s">
        <v>7465</v>
      </c>
      <c r="M134" s="37"/>
    </row>
    <row r="135" spans="1:13" ht="38.25">
      <c r="A135" s="19"/>
      <c r="B135" s="19">
        <v>76</v>
      </c>
      <c r="C135" s="173" t="s">
        <v>7473</v>
      </c>
      <c r="D135" s="178" t="s">
        <v>7466</v>
      </c>
      <c r="E135" s="174" t="s">
        <v>7467</v>
      </c>
      <c r="F135" s="174" t="s">
        <v>7468</v>
      </c>
      <c r="G135" s="173" t="s">
        <v>7469</v>
      </c>
      <c r="H135" s="173" t="s">
        <v>11</v>
      </c>
      <c r="I135" s="175"/>
      <c r="J135" s="175"/>
      <c r="K135" s="174" t="s">
        <v>7470</v>
      </c>
      <c r="L135" s="174" t="s">
        <v>7471</v>
      </c>
      <c r="M135" s="37"/>
    </row>
    <row r="136" spans="1:13" ht="38.25">
      <c r="A136" s="19"/>
      <c r="B136" s="19">
        <v>77</v>
      </c>
      <c r="C136" s="187" t="s">
        <v>152</v>
      </c>
      <c r="D136" s="178" t="s">
        <v>3388</v>
      </c>
      <c r="E136" s="174" t="s">
        <v>218</v>
      </c>
      <c r="F136" s="174" t="s">
        <v>219</v>
      </c>
      <c r="G136" s="173" t="s">
        <v>220</v>
      </c>
      <c r="H136" s="173" t="s">
        <v>3373</v>
      </c>
      <c r="I136" s="188"/>
      <c r="J136" s="173"/>
      <c r="K136" s="176">
        <v>42809</v>
      </c>
      <c r="L136" s="174" t="s">
        <v>221</v>
      </c>
      <c r="M136" s="37"/>
    </row>
    <row r="137" spans="1:13" ht="38.25">
      <c r="A137" s="19"/>
      <c r="B137" s="19">
        <v>78</v>
      </c>
      <c r="C137" s="187" t="s">
        <v>153</v>
      </c>
      <c r="D137" s="178" t="s">
        <v>222</v>
      </c>
      <c r="E137" s="174" t="s">
        <v>223</v>
      </c>
      <c r="F137" s="174" t="s">
        <v>224</v>
      </c>
      <c r="G137" s="173" t="s">
        <v>216</v>
      </c>
      <c r="H137" s="173" t="s">
        <v>3373</v>
      </c>
      <c r="I137" s="188"/>
      <c r="J137" s="188"/>
      <c r="K137" s="176">
        <v>42809</v>
      </c>
      <c r="L137" s="174" t="s">
        <v>225</v>
      </c>
      <c r="M137" s="3" t="s">
        <v>361</v>
      </c>
    </row>
    <row r="138" spans="1:13" ht="38.25">
      <c r="A138" s="19"/>
      <c r="B138" s="19">
        <v>79</v>
      </c>
      <c r="C138" s="187" t="s">
        <v>154</v>
      </c>
      <c r="D138" s="178" t="s">
        <v>226</v>
      </c>
      <c r="E138" s="174" t="s">
        <v>227</v>
      </c>
      <c r="F138" s="174" t="s">
        <v>228</v>
      </c>
      <c r="G138" s="173" t="s">
        <v>229</v>
      </c>
      <c r="H138" s="173" t="s">
        <v>3373</v>
      </c>
      <c r="I138" s="188"/>
      <c r="J138" s="188"/>
      <c r="K138" s="176">
        <v>42993</v>
      </c>
      <c r="L138" s="174" t="s">
        <v>230</v>
      </c>
      <c r="M138" s="3" t="s">
        <v>361</v>
      </c>
    </row>
    <row r="139" spans="1:13" ht="38.25">
      <c r="A139" s="19"/>
      <c r="B139" s="19">
        <v>80</v>
      </c>
      <c r="C139" s="187" t="s">
        <v>192</v>
      </c>
      <c r="D139" s="178" t="s">
        <v>391</v>
      </c>
      <c r="E139" s="174" t="s">
        <v>392</v>
      </c>
      <c r="F139" s="174" t="s">
        <v>393</v>
      </c>
      <c r="G139" s="173" t="s">
        <v>394</v>
      </c>
      <c r="H139" s="173" t="s">
        <v>3373</v>
      </c>
      <c r="I139" s="175"/>
      <c r="J139" s="175"/>
      <c r="K139" s="176">
        <v>42943</v>
      </c>
      <c r="L139" s="174" t="s">
        <v>395</v>
      </c>
      <c r="M139" s="37"/>
    </row>
    <row r="140" spans="1:13" ht="38.25">
      <c r="A140" s="19"/>
      <c r="B140" s="19">
        <v>81</v>
      </c>
      <c r="C140" s="187" t="s">
        <v>193</v>
      </c>
      <c r="D140" s="178" t="s">
        <v>396</v>
      </c>
      <c r="E140" s="174" t="s">
        <v>397</v>
      </c>
      <c r="F140" s="174" t="s">
        <v>398</v>
      </c>
      <c r="G140" s="173" t="s">
        <v>399</v>
      </c>
      <c r="H140" s="173" t="s">
        <v>3373</v>
      </c>
      <c r="I140" s="175"/>
      <c r="J140" s="175"/>
      <c r="K140" s="176">
        <v>42936</v>
      </c>
      <c r="L140" s="174" t="s">
        <v>400</v>
      </c>
      <c r="M140" s="37"/>
    </row>
    <row r="141" spans="1:13" ht="38.25">
      <c r="A141" s="19"/>
      <c r="B141" s="19">
        <v>82</v>
      </c>
      <c r="C141" s="187" t="s">
        <v>195</v>
      </c>
      <c r="D141" s="178" t="s">
        <v>401</v>
      </c>
      <c r="E141" s="174" t="s">
        <v>402</v>
      </c>
      <c r="F141" s="174" t="s">
        <v>403</v>
      </c>
      <c r="G141" s="173" t="s">
        <v>404</v>
      </c>
      <c r="H141" s="173" t="s">
        <v>3373</v>
      </c>
      <c r="I141" s="175"/>
      <c r="J141" s="175"/>
      <c r="K141" s="176">
        <v>42934</v>
      </c>
      <c r="L141" s="174" t="s">
        <v>405</v>
      </c>
      <c r="M141" s="37"/>
    </row>
    <row r="142" spans="1:13" ht="38.25">
      <c r="A142" s="19"/>
      <c r="B142" s="19">
        <v>83</v>
      </c>
      <c r="C142" s="187" t="s">
        <v>196</v>
      </c>
      <c r="D142" s="178" t="s">
        <v>406</v>
      </c>
      <c r="E142" s="174" t="s">
        <v>407</v>
      </c>
      <c r="F142" s="174" t="s">
        <v>408</v>
      </c>
      <c r="G142" s="173" t="s">
        <v>409</v>
      </c>
      <c r="H142" s="173" t="s">
        <v>3373</v>
      </c>
      <c r="I142" s="175"/>
      <c r="J142" s="175"/>
      <c r="K142" s="176">
        <v>42943</v>
      </c>
      <c r="L142" s="174" t="s">
        <v>410</v>
      </c>
      <c r="M142" s="37"/>
    </row>
    <row r="143" spans="1:13" ht="38.25">
      <c r="A143" s="19"/>
      <c r="B143" s="19">
        <v>84</v>
      </c>
      <c r="C143" s="187" t="s">
        <v>197</v>
      </c>
      <c r="D143" s="178" t="s">
        <v>411</v>
      </c>
      <c r="E143" s="174" t="s">
        <v>412</v>
      </c>
      <c r="F143" s="174" t="s">
        <v>413</v>
      </c>
      <c r="G143" s="173" t="s">
        <v>414</v>
      </c>
      <c r="H143" s="173" t="s">
        <v>3373</v>
      </c>
      <c r="I143" s="175"/>
      <c r="J143" s="175"/>
      <c r="K143" s="176">
        <v>42942</v>
      </c>
      <c r="L143" s="174" t="s">
        <v>415</v>
      </c>
      <c r="M143" s="37"/>
    </row>
    <row r="144" spans="1:13" ht="38.25">
      <c r="A144" s="19"/>
      <c r="B144" s="19">
        <v>85</v>
      </c>
      <c r="C144" s="187" t="s">
        <v>198</v>
      </c>
      <c r="D144" s="178" t="s">
        <v>416</v>
      </c>
      <c r="E144" s="174" t="s">
        <v>417</v>
      </c>
      <c r="F144" s="174" t="s">
        <v>418</v>
      </c>
      <c r="G144" s="173" t="s">
        <v>419</v>
      </c>
      <c r="H144" s="173" t="s">
        <v>3373</v>
      </c>
      <c r="I144" s="175"/>
      <c r="J144" s="175"/>
      <c r="K144" s="176">
        <v>42943</v>
      </c>
      <c r="L144" s="174" t="s">
        <v>420</v>
      </c>
      <c r="M144" s="37"/>
    </row>
    <row r="145" spans="1:13" ht="51">
      <c r="A145" s="19"/>
      <c r="B145" s="19">
        <v>86</v>
      </c>
      <c r="C145" s="187" t="s">
        <v>177</v>
      </c>
      <c r="D145" s="178" t="s">
        <v>319</v>
      </c>
      <c r="E145" s="174" t="s">
        <v>320</v>
      </c>
      <c r="F145" s="174" t="s">
        <v>321</v>
      </c>
      <c r="G145" s="173" t="s">
        <v>322</v>
      </c>
      <c r="H145" s="173" t="s">
        <v>3373</v>
      </c>
      <c r="I145" s="175"/>
      <c r="J145" s="175"/>
      <c r="K145" s="176">
        <v>42969</v>
      </c>
      <c r="L145" s="177" t="s">
        <v>323</v>
      </c>
      <c r="M145" s="37"/>
    </row>
    <row r="146" spans="1:13" ht="38.25">
      <c r="A146" s="19"/>
      <c r="B146" s="19">
        <v>87</v>
      </c>
      <c r="C146" s="187" t="s">
        <v>178</v>
      </c>
      <c r="D146" s="178" t="s">
        <v>324</v>
      </c>
      <c r="E146" s="180" t="s">
        <v>3390</v>
      </c>
      <c r="F146" s="174" t="s">
        <v>3391</v>
      </c>
      <c r="G146" s="173" t="s">
        <v>327</v>
      </c>
      <c r="H146" s="173" t="s">
        <v>3373</v>
      </c>
      <c r="I146" s="175"/>
      <c r="J146" s="175"/>
      <c r="K146" s="176">
        <v>42969</v>
      </c>
      <c r="L146" s="177" t="s">
        <v>328</v>
      </c>
      <c r="M146" s="37"/>
    </row>
    <row r="147" spans="1:13" ht="38.25">
      <c r="A147" s="19"/>
      <c r="B147" s="19">
        <v>88</v>
      </c>
      <c r="C147" s="187" t="s">
        <v>179</v>
      </c>
      <c r="D147" s="178" t="s">
        <v>329</v>
      </c>
      <c r="E147" s="174" t="s">
        <v>325</v>
      </c>
      <c r="F147" s="174" t="s">
        <v>326</v>
      </c>
      <c r="G147" s="189" t="s">
        <v>330</v>
      </c>
      <c r="H147" s="173" t="s">
        <v>3373</v>
      </c>
      <c r="I147" s="175"/>
      <c r="J147" s="175"/>
      <c r="K147" s="176">
        <v>42969</v>
      </c>
      <c r="L147" s="177" t="s">
        <v>331</v>
      </c>
      <c r="M147" s="37"/>
    </row>
    <row r="148" spans="1:13" ht="51">
      <c r="A148" s="19"/>
      <c r="B148" s="19">
        <v>89</v>
      </c>
      <c r="C148" s="173" t="s">
        <v>181</v>
      </c>
      <c r="D148" s="178" t="s">
        <v>336</v>
      </c>
      <c r="E148" s="174" t="s">
        <v>337</v>
      </c>
      <c r="F148" s="174" t="s">
        <v>338</v>
      </c>
      <c r="G148" s="173" t="s">
        <v>339</v>
      </c>
      <c r="H148" s="173" t="s">
        <v>3373</v>
      </c>
      <c r="I148" s="175"/>
      <c r="J148" s="175"/>
      <c r="K148" s="176">
        <v>42969</v>
      </c>
      <c r="L148" s="177" t="s">
        <v>340</v>
      </c>
      <c r="M148" s="37"/>
    </row>
    <row r="149" spans="1:13" ht="38.25">
      <c r="A149" s="19"/>
      <c r="B149" s="19">
        <v>90</v>
      </c>
      <c r="C149" s="173" t="s">
        <v>199</v>
      </c>
      <c r="D149" s="178" t="s">
        <v>421</v>
      </c>
      <c r="E149" s="174" t="s">
        <v>422</v>
      </c>
      <c r="F149" s="174" t="s">
        <v>423</v>
      </c>
      <c r="G149" s="173" t="s">
        <v>424</v>
      </c>
      <c r="H149" s="173" t="s">
        <v>3373</v>
      </c>
      <c r="I149" s="175"/>
      <c r="J149" s="175"/>
      <c r="K149" s="176">
        <v>42951</v>
      </c>
      <c r="L149" s="174" t="s">
        <v>425</v>
      </c>
      <c r="M149" s="37"/>
    </row>
    <row r="150" spans="1:13" ht="38.25">
      <c r="A150" s="19"/>
      <c r="B150" s="19">
        <v>91</v>
      </c>
      <c r="C150" s="173" t="s">
        <v>184</v>
      </c>
      <c r="D150" s="178" t="s">
        <v>350</v>
      </c>
      <c r="E150" s="174" t="s">
        <v>351</v>
      </c>
      <c r="F150" s="174" t="s">
        <v>352</v>
      </c>
      <c r="G150" s="173" t="s">
        <v>231</v>
      </c>
      <c r="H150" s="173" t="s">
        <v>3373</v>
      </c>
      <c r="I150" s="175"/>
      <c r="J150" s="175"/>
      <c r="K150" s="176">
        <v>42969</v>
      </c>
      <c r="L150" s="177" t="s">
        <v>353</v>
      </c>
      <c r="M150" s="37"/>
    </row>
    <row r="151" spans="1:13" ht="38.25">
      <c r="A151" s="19"/>
      <c r="B151" s="19">
        <v>92</v>
      </c>
      <c r="C151" s="173" t="s">
        <v>185</v>
      </c>
      <c r="D151" s="178" t="s">
        <v>354</v>
      </c>
      <c r="E151" s="174" t="s">
        <v>355</v>
      </c>
      <c r="F151" s="174" t="s">
        <v>356</v>
      </c>
      <c r="G151" s="173" t="s">
        <v>357</v>
      </c>
      <c r="H151" s="173" t="s">
        <v>3373</v>
      </c>
      <c r="I151" s="175"/>
      <c r="J151" s="175"/>
      <c r="K151" s="176">
        <v>42970</v>
      </c>
      <c r="L151" s="177" t="s">
        <v>358</v>
      </c>
      <c r="M151" s="37"/>
    </row>
    <row r="152" spans="1:13" ht="38.25">
      <c r="A152" s="19"/>
      <c r="B152" s="19">
        <v>93</v>
      </c>
      <c r="C152" s="173" t="s">
        <v>201</v>
      </c>
      <c r="D152" s="178" t="s">
        <v>431</v>
      </c>
      <c r="E152" s="174" t="s">
        <v>422</v>
      </c>
      <c r="F152" s="174" t="s">
        <v>432</v>
      </c>
      <c r="G152" s="173" t="s">
        <v>433</v>
      </c>
      <c r="H152" s="173" t="s">
        <v>3373</v>
      </c>
      <c r="I152" s="175"/>
      <c r="J152" s="175"/>
      <c r="K152" s="176">
        <v>42993</v>
      </c>
      <c r="L152" s="174" t="s">
        <v>434</v>
      </c>
      <c r="M152" s="37"/>
    </row>
    <row r="153" spans="1:13" ht="38.25">
      <c r="A153" s="19"/>
      <c r="B153" s="19">
        <v>94</v>
      </c>
      <c r="C153" s="187" t="s">
        <v>3410</v>
      </c>
      <c r="D153" s="178" t="s">
        <v>3392</v>
      </c>
      <c r="E153" s="174" t="s">
        <v>3393</v>
      </c>
      <c r="F153" s="174" t="s">
        <v>3394</v>
      </c>
      <c r="G153" s="173" t="s">
        <v>8841</v>
      </c>
      <c r="H153" s="173" t="s">
        <v>3373</v>
      </c>
      <c r="I153" s="175"/>
      <c r="J153" s="175"/>
      <c r="K153" s="174">
        <v>43271</v>
      </c>
      <c r="L153" s="174" t="s">
        <v>8842</v>
      </c>
      <c r="M153" s="37"/>
    </row>
    <row r="154" spans="1:13" ht="76.5">
      <c r="A154" s="19"/>
      <c r="B154" s="19">
        <v>95</v>
      </c>
      <c r="C154" s="173" t="s">
        <v>3411</v>
      </c>
      <c r="D154" s="178" t="s">
        <v>3395</v>
      </c>
      <c r="E154" s="174" t="s">
        <v>3393</v>
      </c>
      <c r="F154" s="174" t="s">
        <v>7022</v>
      </c>
      <c r="G154" s="173" t="s">
        <v>3396</v>
      </c>
      <c r="H154" s="173" t="s">
        <v>3373</v>
      </c>
      <c r="I154" s="175"/>
      <c r="J154" s="175"/>
      <c r="K154" s="174">
        <v>42822</v>
      </c>
      <c r="L154" s="174" t="s">
        <v>3397</v>
      </c>
      <c r="M154" s="37"/>
    </row>
    <row r="155" spans="1:13" ht="38.25">
      <c r="A155" s="19"/>
      <c r="B155" s="19">
        <v>96</v>
      </c>
      <c r="C155" s="173" t="s">
        <v>3412</v>
      </c>
      <c r="D155" s="178" t="s">
        <v>222</v>
      </c>
      <c r="E155" s="174" t="s">
        <v>3398</v>
      </c>
      <c r="F155" s="174" t="s">
        <v>3399</v>
      </c>
      <c r="G155" s="173" t="s">
        <v>3400</v>
      </c>
      <c r="H155" s="173" t="s">
        <v>3401</v>
      </c>
      <c r="I155" s="175"/>
      <c r="J155" s="175"/>
      <c r="K155" s="174">
        <v>42699</v>
      </c>
      <c r="L155" s="174" t="s">
        <v>3402</v>
      </c>
      <c r="M155" s="37"/>
    </row>
    <row r="156" spans="1:13" ht="63.75">
      <c r="A156" s="19"/>
      <c r="B156" s="19">
        <v>97</v>
      </c>
      <c r="C156" s="173" t="s">
        <v>3413</v>
      </c>
      <c r="D156" s="178" t="s">
        <v>5104</v>
      </c>
      <c r="E156" s="174" t="s">
        <v>4220</v>
      </c>
      <c r="F156" s="174" t="s">
        <v>4221</v>
      </c>
      <c r="G156" s="173" t="s">
        <v>4222</v>
      </c>
      <c r="H156" s="173" t="s">
        <v>3373</v>
      </c>
      <c r="I156" s="175"/>
      <c r="J156" s="175"/>
      <c r="K156" s="174">
        <v>42929</v>
      </c>
      <c r="L156" s="174" t="s">
        <v>4223</v>
      </c>
      <c r="M156" s="37"/>
    </row>
    <row r="157" spans="1:13" ht="51">
      <c r="A157" s="19"/>
      <c r="B157" s="19">
        <v>98</v>
      </c>
      <c r="C157" s="173" t="s">
        <v>194</v>
      </c>
      <c r="D157" s="178" t="s">
        <v>5105</v>
      </c>
      <c r="E157" s="174" t="s">
        <v>287</v>
      </c>
      <c r="F157" s="174" t="s">
        <v>5106</v>
      </c>
      <c r="G157" s="173" t="s">
        <v>3405</v>
      </c>
      <c r="H157" s="173" t="s">
        <v>3373</v>
      </c>
      <c r="I157" s="175"/>
      <c r="J157" s="175"/>
      <c r="K157" s="174">
        <v>43083</v>
      </c>
      <c r="L157" s="174" t="s">
        <v>3406</v>
      </c>
      <c r="M157" s="37"/>
    </row>
    <row r="158" spans="1:13" ht="38.25">
      <c r="A158" s="19"/>
      <c r="B158" s="19">
        <v>99</v>
      </c>
      <c r="C158" s="187" t="s">
        <v>187</v>
      </c>
      <c r="D158" s="178" t="s">
        <v>367</v>
      </c>
      <c r="E158" s="174" t="s">
        <v>368</v>
      </c>
      <c r="F158" s="174" t="s">
        <v>369</v>
      </c>
      <c r="G158" s="173" t="s">
        <v>248</v>
      </c>
      <c r="H158" s="173" t="s">
        <v>3373</v>
      </c>
      <c r="I158" s="175"/>
      <c r="J158" s="175"/>
      <c r="K158" s="176">
        <v>42941</v>
      </c>
      <c r="L158" s="174" t="s">
        <v>370</v>
      </c>
      <c r="M158" s="37"/>
    </row>
    <row r="159" spans="1:13" ht="38.25">
      <c r="A159" s="19"/>
      <c r="B159" s="19">
        <v>100</v>
      </c>
      <c r="C159" s="187" t="s">
        <v>188</v>
      </c>
      <c r="D159" s="178" t="s">
        <v>371</v>
      </c>
      <c r="E159" s="174" t="s">
        <v>372</v>
      </c>
      <c r="F159" s="174" t="s">
        <v>373</v>
      </c>
      <c r="G159" s="173" t="s">
        <v>374</v>
      </c>
      <c r="H159" s="173" t="s">
        <v>3373</v>
      </c>
      <c r="I159" s="175"/>
      <c r="J159" s="175"/>
      <c r="K159" s="176">
        <v>42942</v>
      </c>
      <c r="L159" s="174" t="s">
        <v>375</v>
      </c>
      <c r="M159" s="37"/>
    </row>
    <row r="160" spans="1:13" ht="38.25">
      <c r="A160" s="19"/>
      <c r="B160" s="19">
        <v>101</v>
      </c>
      <c r="C160" s="187" t="s">
        <v>189</v>
      </c>
      <c r="D160" s="178" t="s">
        <v>376</v>
      </c>
      <c r="E160" s="174" t="s">
        <v>377</v>
      </c>
      <c r="F160" s="174" t="s">
        <v>378</v>
      </c>
      <c r="G160" s="173" t="s">
        <v>379</v>
      </c>
      <c r="H160" s="173" t="s">
        <v>3373</v>
      </c>
      <c r="I160" s="175"/>
      <c r="J160" s="175"/>
      <c r="K160" s="176">
        <v>42941</v>
      </c>
      <c r="L160" s="174" t="s">
        <v>380</v>
      </c>
      <c r="M160" s="37"/>
    </row>
    <row r="161" spans="1:13" ht="63.75">
      <c r="A161" s="19"/>
      <c r="B161" s="19">
        <v>102</v>
      </c>
      <c r="C161" s="187" t="s">
        <v>4670</v>
      </c>
      <c r="D161" s="178" t="s">
        <v>5107</v>
      </c>
      <c r="E161" s="174" t="s">
        <v>4667</v>
      </c>
      <c r="F161" s="174" t="s">
        <v>4668</v>
      </c>
      <c r="G161" s="173" t="s">
        <v>4669</v>
      </c>
      <c r="H161" s="173" t="s">
        <v>3373</v>
      </c>
      <c r="I161" s="175"/>
      <c r="J161" s="175"/>
      <c r="K161" s="176">
        <v>42851</v>
      </c>
      <c r="L161" s="174" t="s">
        <v>5108</v>
      </c>
      <c r="M161" s="37"/>
    </row>
    <row r="162" spans="1:13" ht="63.75">
      <c r="A162" s="19"/>
      <c r="B162" s="19">
        <v>103</v>
      </c>
      <c r="C162" s="187" t="s">
        <v>5076</v>
      </c>
      <c r="D162" s="178" t="s">
        <v>329</v>
      </c>
      <c r="E162" s="174" t="s">
        <v>5109</v>
      </c>
      <c r="F162" s="174" t="s">
        <v>5110</v>
      </c>
      <c r="G162" s="173" t="s">
        <v>5111</v>
      </c>
      <c r="H162" s="173" t="s">
        <v>3373</v>
      </c>
      <c r="I162" s="175"/>
      <c r="J162" s="175"/>
      <c r="K162" s="176">
        <v>42934</v>
      </c>
      <c r="L162" s="174" t="s">
        <v>5112</v>
      </c>
      <c r="M162" s="37"/>
    </row>
    <row r="163" spans="1:13" ht="38.25">
      <c r="A163" s="19"/>
      <c r="B163" s="19">
        <v>104</v>
      </c>
      <c r="C163" s="187" t="s">
        <v>5077</v>
      </c>
      <c r="D163" s="178" t="s">
        <v>5113</v>
      </c>
      <c r="E163" s="174" t="s">
        <v>5114</v>
      </c>
      <c r="F163" s="174" t="s">
        <v>5115</v>
      </c>
      <c r="G163" s="173" t="s">
        <v>5116</v>
      </c>
      <c r="H163" s="173" t="s">
        <v>3373</v>
      </c>
      <c r="I163" s="175"/>
      <c r="J163" s="175"/>
      <c r="K163" s="176">
        <v>42768</v>
      </c>
      <c r="L163" s="174" t="s">
        <v>5117</v>
      </c>
      <c r="M163" s="37"/>
    </row>
    <row r="164" spans="1:13" ht="51">
      <c r="A164" s="19"/>
      <c r="B164" s="19">
        <v>105</v>
      </c>
      <c r="C164" s="187" t="s">
        <v>5078</v>
      </c>
      <c r="D164" s="178" t="s">
        <v>5118</v>
      </c>
      <c r="E164" s="174" t="s">
        <v>5120</v>
      </c>
      <c r="F164" s="174" t="s">
        <v>5121</v>
      </c>
      <c r="G164" s="173" t="s">
        <v>6414</v>
      </c>
      <c r="H164" s="173" t="s">
        <v>3373</v>
      </c>
      <c r="I164" s="175"/>
      <c r="J164" s="175"/>
      <c r="K164" s="176">
        <v>42822</v>
      </c>
      <c r="L164" s="174" t="s">
        <v>5138</v>
      </c>
      <c r="M164" s="37"/>
    </row>
    <row r="165" spans="1:13" ht="51">
      <c r="A165" s="19"/>
      <c r="B165" s="19">
        <v>106</v>
      </c>
      <c r="C165" s="187" t="s">
        <v>4013</v>
      </c>
      <c r="D165" s="178" t="s">
        <v>5139</v>
      </c>
      <c r="E165" s="174" t="s">
        <v>5140</v>
      </c>
      <c r="F165" s="174" t="s">
        <v>5141</v>
      </c>
      <c r="G165" s="173" t="s">
        <v>5142</v>
      </c>
      <c r="H165" s="173" t="s">
        <v>3373</v>
      </c>
      <c r="I165" s="175"/>
      <c r="J165" s="175"/>
      <c r="K165" s="176">
        <v>42850</v>
      </c>
      <c r="L165" s="174" t="s">
        <v>5143</v>
      </c>
      <c r="M165" s="37"/>
    </row>
    <row r="166" spans="1:13" ht="51">
      <c r="A166" s="19"/>
      <c r="B166" s="19">
        <v>107</v>
      </c>
      <c r="C166" s="187" t="s">
        <v>1988</v>
      </c>
      <c r="D166" s="178" t="s">
        <v>5144</v>
      </c>
      <c r="E166" s="174" t="s">
        <v>5145</v>
      </c>
      <c r="F166" s="174" t="s">
        <v>5146</v>
      </c>
      <c r="G166" s="173" t="s">
        <v>5147</v>
      </c>
      <c r="H166" s="173" t="s">
        <v>3373</v>
      </c>
      <c r="I166" s="175"/>
      <c r="J166" s="175"/>
      <c r="K166" s="176">
        <v>43030</v>
      </c>
      <c r="L166" s="174" t="s">
        <v>5148</v>
      </c>
      <c r="M166" s="37"/>
    </row>
    <row r="167" spans="1:13" ht="38.25">
      <c r="A167" s="19"/>
      <c r="B167" s="19">
        <v>108</v>
      </c>
      <c r="C167" s="187" t="s">
        <v>158</v>
      </c>
      <c r="D167" s="178" t="s">
        <v>5149</v>
      </c>
      <c r="E167" s="174" t="s">
        <v>5150</v>
      </c>
      <c r="F167" s="174" t="s">
        <v>5151</v>
      </c>
      <c r="G167" s="173" t="s">
        <v>5152</v>
      </c>
      <c r="H167" s="173" t="s">
        <v>3373</v>
      </c>
      <c r="I167" s="175"/>
      <c r="J167" s="175"/>
      <c r="K167" s="176">
        <v>43041</v>
      </c>
      <c r="L167" s="174" t="s">
        <v>5153</v>
      </c>
      <c r="M167" s="37"/>
    </row>
    <row r="168" spans="1:13" ht="38.25">
      <c r="A168" s="19"/>
      <c r="B168" s="19">
        <v>109</v>
      </c>
      <c r="C168" s="187" t="s">
        <v>5209</v>
      </c>
      <c r="D168" s="178" t="s">
        <v>5199</v>
      </c>
      <c r="E168" s="174" t="s">
        <v>5200</v>
      </c>
      <c r="F168" s="174" t="s">
        <v>5201</v>
      </c>
      <c r="G168" s="173" t="s">
        <v>5202</v>
      </c>
      <c r="H168" s="173" t="s">
        <v>3373</v>
      </c>
      <c r="I168" s="175"/>
      <c r="J168" s="175"/>
      <c r="K168" s="176">
        <v>42866</v>
      </c>
      <c r="L168" s="174" t="s">
        <v>5203</v>
      </c>
      <c r="M168" s="37"/>
    </row>
    <row r="169" spans="1:13" ht="76.5">
      <c r="A169" s="145"/>
      <c r="B169" s="19">
        <v>110</v>
      </c>
      <c r="C169" s="187" t="s">
        <v>4472</v>
      </c>
      <c r="D169" s="178" t="s">
        <v>5199</v>
      </c>
      <c r="E169" s="174" t="s">
        <v>5204</v>
      </c>
      <c r="F169" s="174" t="s">
        <v>5205</v>
      </c>
      <c r="G169" s="173" t="s">
        <v>5206</v>
      </c>
      <c r="H169" s="173" t="s">
        <v>3373</v>
      </c>
      <c r="I169" s="175"/>
      <c r="J169" s="175"/>
      <c r="K169" s="176">
        <v>42881</v>
      </c>
      <c r="L169" s="174" t="s">
        <v>5207</v>
      </c>
      <c r="M169" s="37"/>
    </row>
    <row r="170" spans="1:13" ht="38.25">
      <c r="A170" s="145"/>
      <c r="B170" s="19">
        <v>111</v>
      </c>
      <c r="C170" s="187" t="s">
        <v>5310</v>
      </c>
      <c r="D170" s="178" t="s">
        <v>5321</v>
      </c>
      <c r="E170" s="174" t="s">
        <v>5322</v>
      </c>
      <c r="F170" s="174" t="s">
        <v>5323</v>
      </c>
      <c r="G170" s="173" t="s">
        <v>5119</v>
      </c>
      <c r="H170" s="173" t="s">
        <v>3373</v>
      </c>
      <c r="I170" s="175"/>
      <c r="J170" s="175"/>
      <c r="K170" s="176">
        <v>42906</v>
      </c>
      <c r="L170" s="174" t="s">
        <v>7023</v>
      </c>
      <c r="M170" s="37"/>
    </row>
    <row r="171" spans="1:13" ht="38.25">
      <c r="A171" s="145"/>
      <c r="B171" s="19">
        <v>112</v>
      </c>
      <c r="C171" s="187" t="s">
        <v>6187</v>
      </c>
      <c r="D171" s="178" t="s">
        <v>6183</v>
      </c>
      <c r="E171" s="174" t="s">
        <v>4164</v>
      </c>
      <c r="F171" s="174" t="s">
        <v>6184</v>
      </c>
      <c r="G171" s="173" t="s">
        <v>6185</v>
      </c>
      <c r="H171" s="173" t="s">
        <v>3373</v>
      </c>
      <c r="I171" s="175"/>
      <c r="J171" s="175"/>
      <c r="K171" s="176">
        <v>42942</v>
      </c>
      <c r="L171" s="174" t="s">
        <v>6186</v>
      </c>
      <c r="M171" s="37"/>
    </row>
    <row r="172" spans="1:13" ht="38.25">
      <c r="A172" s="145"/>
      <c r="B172" s="19">
        <v>113</v>
      </c>
      <c r="C172" s="173" t="s">
        <v>3413</v>
      </c>
      <c r="D172" s="178" t="s">
        <v>5104</v>
      </c>
      <c r="E172" s="174" t="s">
        <v>3403</v>
      </c>
      <c r="F172" s="174" t="s">
        <v>3404</v>
      </c>
      <c r="G172" s="173" t="s">
        <v>6415</v>
      </c>
      <c r="H172" s="173" t="s">
        <v>3373</v>
      </c>
      <c r="I172" s="175"/>
      <c r="J172" s="175"/>
      <c r="K172" s="174">
        <v>42950</v>
      </c>
      <c r="L172" s="174" t="s">
        <v>6416</v>
      </c>
      <c r="M172" s="37"/>
    </row>
    <row r="173" spans="1:13" ht="63.75">
      <c r="A173" s="145"/>
      <c r="B173" s="19">
        <v>114</v>
      </c>
      <c r="C173" s="173" t="s">
        <v>1189</v>
      </c>
      <c r="D173" s="178" t="s">
        <v>6417</v>
      </c>
      <c r="E173" s="174" t="s">
        <v>6418</v>
      </c>
      <c r="F173" s="174" t="s">
        <v>6419</v>
      </c>
      <c r="G173" s="173" t="s">
        <v>6420</v>
      </c>
      <c r="H173" s="173" t="s">
        <v>3373</v>
      </c>
      <c r="I173" s="175"/>
      <c r="J173" s="175"/>
      <c r="K173" s="174">
        <v>42964</v>
      </c>
      <c r="L173" s="174" t="s">
        <v>6421</v>
      </c>
      <c r="M173" s="37"/>
    </row>
    <row r="174" spans="1:13" ht="38.25">
      <c r="A174" s="145"/>
      <c r="B174" s="19">
        <v>115</v>
      </c>
      <c r="C174" s="173" t="s">
        <v>4445</v>
      </c>
      <c r="D174" s="178" t="s">
        <v>6629</v>
      </c>
      <c r="E174" s="174" t="s">
        <v>6630</v>
      </c>
      <c r="F174" s="174" t="s">
        <v>6631</v>
      </c>
      <c r="G174" s="173" t="s">
        <v>5119</v>
      </c>
      <c r="H174" s="173" t="s">
        <v>3373</v>
      </c>
      <c r="I174" s="175"/>
      <c r="J174" s="175"/>
      <c r="K174" s="174">
        <v>43000</v>
      </c>
      <c r="L174" s="174" t="s">
        <v>6632</v>
      </c>
      <c r="M174" s="37"/>
    </row>
    <row r="175" spans="1:13" ht="127.5">
      <c r="A175" s="145"/>
      <c r="B175" s="19">
        <v>116</v>
      </c>
      <c r="C175" s="173" t="s">
        <v>6581</v>
      </c>
      <c r="D175" s="178" t="s">
        <v>6633</v>
      </c>
      <c r="E175" s="174" t="s">
        <v>6634</v>
      </c>
      <c r="F175" s="174" t="s">
        <v>6635</v>
      </c>
      <c r="G175" s="173" t="s">
        <v>6636</v>
      </c>
      <c r="H175" s="173" t="s">
        <v>3373</v>
      </c>
      <c r="I175" s="175"/>
      <c r="J175" s="175"/>
      <c r="K175" s="174">
        <v>43005</v>
      </c>
      <c r="L175" s="174" t="s">
        <v>6637</v>
      </c>
      <c r="M175" s="37"/>
    </row>
    <row r="176" spans="1:13" ht="38.25">
      <c r="A176" s="145"/>
      <c r="B176" s="19">
        <v>117</v>
      </c>
      <c r="C176" s="173" t="s">
        <v>7165</v>
      </c>
      <c r="D176" s="178" t="s">
        <v>7172</v>
      </c>
      <c r="E176" s="174" t="s">
        <v>7173</v>
      </c>
      <c r="F176" s="174" t="s">
        <v>7174</v>
      </c>
      <c r="G176" s="173" t="s">
        <v>5119</v>
      </c>
      <c r="H176" s="173" t="s">
        <v>3373</v>
      </c>
      <c r="I176" s="175"/>
      <c r="J176" s="175"/>
      <c r="K176" s="174">
        <v>43062</v>
      </c>
      <c r="L176" s="174" t="s">
        <v>7175</v>
      </c>
      <c r="M176" s="37"/>
    </row>
    <row r="177" spans="1:13" ht="51">
      <c r="A177" s="145"/>
      <c r="B177" s="19">
        <v>118</v>
      </c>
      <c r="C177" s="173" t="s">
        <v>7166</v>
      </c>
      <c r="D177" s="178" t="s">
        <v>7176</v>
      </c>
      <c r="E177" s="174" t="s">
        <v>7177</v>
      </c>
      <c r="F177" s="174" t="s">
        <v>7178</v>
      </c>
      <c r="G177" s="173" t="s">
        <v>7179</v>
      </c>
      <c r="H177" s="173" t="s">
        <v>3373</v>
      </c>
      <c r="I177" s="175"/>
      <c r="J177" s="175"/>
      <c r="K177" s="174">
        <v>43063</v>
      </c>
      <c r="L177" s="174" t="s">
        <v>7180</v>
      </c>
      <c r="M177" s="37"/>
    </row>
    <row r="178" spans="1:13" ht="51">
      <c r="A178" s="145"/>
      <c r="B178" s="19">
        <v>119</v>
      </c>
      <c r="C178" s="173" t="s">
        <v>7496</v>
      </c>
      <c r="D178" s="178" t="s">
        <v>7799</v>
      </c>
      <c r="E178" s="174" t="s">
        <v>7800</v>
      </c>
      <c r="F178" s="174" t="s">
        <v>7801</v>
      </c>
      <c r="G178" s="173" t="s">
        <v>7802</v>
      </c>
      <c r="H178" s="173" t="s">
        <v>3373</v>
      </c>
      <c r="I178" s="175"/>
      <c r="J178" s="175"/>
      <c r="K178" s="174">
        <v>43217</v>
      </c>
      <c r="L178" s="174" t="s">
        <v>7803</v>
      </c>
      <c r="M178" s="37"/>
    </row>
    <row r="179" spans="1:256" ht="38.25">
      <c r="A179" s="20"/>
      <c r="B179" s="19">
        <v>120</v>
      </c>
      <c r="C179" s="173" t="s">
        <v>8853</v>
      </c>
      <c r="D179" s="178" t="s">
        <v>8843</v>
      </c>
      <c r="E179" s="174" t="s">
        <v>8844</v>
      </c>
      <c r="F179" s="174" t="s">
        <v>8845</v>
      </c>
      <c r="G179" s="173" t="s">
        <v>8846</v>
      </c>
      <c r="H179" s="173" t="s">
        <v>3373</v>
      </c>
      <c r="I179" s="175"/>
      <c r="J179" s="175"/>
      <c r="K179" s="174">
        <v>43256</v>
      </c>
      <c r="L179" s="174" t="s">
        <v>8847</v>
      </c>
      <c r="M179" s="12"/>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row>
    <row r="180" spans="1:256" ht="38.25">
      <c r="A180" s="20"/>
      <c r="B180" s="26"/>
      <c r="C180" s="173" t="s">
        <v>7777</v>
      </c>
      <c r="D180" s="178" t="s">
        <v>8848</v>
      </c>
      <c r="E180" s="174" t="s">
        <v>8849</v>
      </c>
      <c r="F180" s="174" t="s">
        <v>8850</v>
      </c>
      <c r="G180" s="173" t="s">
        <v>8851</v>
      </c>
      <c r="H180" s="173" t="s">
        <v>3373</v>
      </c>
      <c r="I180" s="175"/>
      <c r="J180" s="175"/>
      <c r="K180" s="174">
        <v>43258</v>
      </c>
      <c r="L180" s="174" t="s">
        <v>8852</v>
      </c>
      <c r="M180" s="12"/>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row>
    <row r="181" spans="1:256" ht="12.75">
      <c r="A181" s="20"/>
      <c r="B181" s="26"/>
      <c r="C181" s="252"/>
      <c r="D181" s="178"/>
      <c r="E181" s="174"/>
      <c r="F181" s="174"/>
      <c r="G181" s="173"/>
      <c r="H181" s="173"/>
      <c r="I181" s="175"/>
      <c r="J181" s="175"/>
      <c r="K181" s="174"/>
      <c r="L181" s="174"/>
      <c r="M181" s="12"/>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row>
    <row r="182" spans="1:256" ht="12.75">
      <c r="A182" s="20"/>
      <c r="B182" s="26"/>
      <c r="C182" s="252"/>
      <c r="D182" s="178"/>
      <c r="E182" s="174"/>
      <c r="F182" s="174"/>
      <c r="G182" s="173"/>
      <c r="H182" s="173"/>
      <c r="I182" s="175"/>
      <c r="J182" s="175"/>
      <c r="K182" s="174"/>
      <c r="L182" s="174"/>
      <c r="M182" s="12"/>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row>
    <row r="183" spans="1:256" ht="12.75">
      <c r="A183" s="20"/>
      <c r="B183" s="26"/>
      <c r="C183" s="252"/>
      <c r="D183" s="178"/>
      <c r="E183" s="174"/>
      <c r="F183" s="174"/>
      <c r="G183" s="173"/>
      <c r="H183" s="173"/>
      <c r="I183" s="175"/>
      <c r="J183" s="175"/>
      <c r="K183" s="174"/>
      <c r="L183" s="174"/>
      <c r="M183" s="12"/>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row>
    <row r="184" spans="1:256" ht="12.75">
      <c r="A184" s="20"/>
      <c r="B184" s="26"/>
      <c r="C184" s="252"/>
      <c r="D184" s="178"/>
      <c r="E184" s="174"/>
      <c r="F184" s="174"/>
      <c r="G184" s="173"/>
      <c r="H184" s="173"/>
      <c r="I184" s="175"/>
      <c r="J184" s="175"/>
      <c r="K184" s="174"/>
      <c r="L184" s="174"/>
      <c r="M184" s="12"/>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row>
    <row r="185" spans="1:13" ht="17.25" customHeight="1">
      <c r="A185" s="19">
        <v>3</v>
      </c>
      <c r="B185" s="531" t="s">
        <v>672</v>
      </c>
      <c r="C185" s="532"/>
      <c r="D185" s="533"/>
      <c r="E185" s="2"/>
      <c r="F185" s="2"/>
      <c r="G185" s="2"/>
      <c r="H185" s="2"/>
      <c r="I185" s="2"/>
      <c r="J185" s="2"/>
      <c r="K185" s="2"/>
      <c r="L185" s="2"/>
      <c r="M185" s="2"/>
    </row>
    <row r="186" spans="1:13" ht="25.5">
      <c r="A186" s="19"/>
      <c r="B186" s="19">
        <v>1</v>
      </c>
      <c r="C186" s="198" t="s">
        <v>446</v>
      </c>
      <c r="D186" s="198" t="s">
        <v>613</v>
      </c>
      <c r="E186" s="190" t="s">
        <v>614</v>
      </c>
      <c r="F186" s="190" t="s">
        <v>615</v>
      </c>
      <c r="G186" s="190" t="s">
        <v>4270</v>
      </c>
      <c r="H186" s="190" t="s">
        <v>4491</v>
      </c>
      <c r="I186" s="190"/>
      <c r="J186" s="190"/>
      <c r="K186" s="346" t="s">
        <v>6209</v>
      </c>
      <c r="L186" s="190" t="s">
        <v>5324</v>
      </c>
      <c r="M186" s="2"/>
    </row>
    <row r="187" spans="1:13" ht="25.5">
      <c r="A187" s="19"/>
      <c r="B187" s="19">
        <v>2</v>
      </c>
      <c r="C187" s="195" t="s">
        <v>4271</v>
      </c>
      <c r="D187" s="195" t="s">
        <v>616</v>
      </c>
      <c r="E187" s="193" t="s">
        <v>617</v>
      </c>
      <c r="F187" s="193" t="s">
        <v>618</v>
      </c>
      <c r="G187" s="193" t="s">
        <v>619</v>
      </c>
      <c r="H187" s="193" t="s">
        <v>4491</v>
      </c>
      <c r="I187" s="193"/>
      <c r="J187" s="193"/>
      <c r="K187" s="200">
        <v>42902</v>
      </c>
      <c r="L187" s="193" t="s">
        <v>620</v>
      </c>
      <c r="M187" s="2"/>
    </row>
    <row r="188" spans="1:13" ht="25.5">
      <c r="A188" s="19"/>
      <c r="B188" s="19">
        <v>3</v>
      </c>
      <c r="C188" s="195" t="s">
        <v>621</v>
      </c>
      <c r="D188" s="195" t="s">
        <v>4269</v>
      </c>
      <c r="E188" s="193" t="s">
        <v>622</v>
      </c>
      <c r="F188" s="193" t="s">
        <v>623</v>
      </c>
      <c r="G188" s="193" t="s">
        <v>624</v>
      </c>
      <c r="H188" s="193" t="s">
        <v>4491</v>
      </c>
      <c r="I188" s="193"/>
      <c r="J188" s="193"/>
      <c r="K188" s="200" t="s">
        <v>6193</v>
      </c>
      <c r="L188" s="193" t="s">
        <v>625</v>
      </c>
      <c r="M188" s="2"/>
    </row>
    <row r="189" spans="1:13" ht="25.5">
      <c r="A189" s="19"/>
      <c r="B189" s="19">
        <v>4</v>
      </c>
      <c r="C189" s="195" t="s">
        <v>4272</v>
      </c>
      <c r="D189" s="195" t="s">
        <v>626</v>
      </c>
      <c r="E189" s="193" t="s">
        <v>627</v>
      </c>
      <c r="F189" s="193" t="s">
        <v>628</v>
      </c>
      <c r="G189" s="193" t="s">
        <v>629</v>
      </c>
      <c r="H189" s="193"/>
      <c r="I189" s="193"/>
      <c r="J189" s="193" t="s">
        <v>4491</v>
      </c>
      <c r="K189" s="200">
        <v>42902</v>
      </c>
      <c r="L189" s="193" t="s">
        <v>630</v>
      </c>
      <c r="M189" s="2"/>
    </row>
    <row r="190" spans="1:13" ht="25.5">
      <c r="A190" s="19"/>
      <c r="B190" s="19">
        <v>5</v>
      </c>
      <c r="C190" s="195" t="s">
        <v>4273</v>
      </c>
      <c r="D190" s="195" t="s">
        <v>626</v>
      </c>
      <c r="E190" s="193" t="s">
        <v>631</v>
      </c>
      <c r="F190" s="193" t="s">
        <v>632</v>
      </c>
      <c r="G190" s="193" t="s">
        <v>633</v>
      </c>
      <c r="H190" s="193"/>
      <c r="I190" s="193"/>
      <c r="J190" s="193" t="s">
        <v>4491</v>
      </c>
      <c r="K190" s="200">
        <v>42902</v>
      </c>
      <c r="L190" s="193" t="s">
        <v>634</v>
      </c>
      <c r="M190" s="2"/>
    </row>
    <row r="191" spans="1:13" ht="25.5">
      <c r="A191" s="19"/>
      <c r="B191" s="19">
        <v>6</v>
      </c>
      <c r="C191" s="195" t="s">
        <v>5325</v>
      </c>
      <c r="D191" s="195" t="s">
        <v>635</v>
      </c>
      <c r="E191" s="193" t="s">
        <v>636</v>
      </c>
      <c r="F191" s="193" t="s">
        <v>637</v>
      </c>
      <c r="G191" s="193" t="s">
        <v>638</v>
      </c>
      <c r="H191" s="193"/>
      <c r="I191" s="193"/>
      <c r="J191" s="193" t="s">
        <v>4491</v>
      </c>
      <c r="K191" s="200">
        <v>42902</v>
      </c>
      <c r="L191" s="193" t="s">
        <v>639</v>
      </c>
      <c r="M191" s="2"/>
    </row>
    <row r="192" spans="1:13" ht="25.5">
      <c r="A192" s="19"/>
      <c r="B192" s="19">
        <v>7</v>
      </c>
      <c r="C192" s="195" t="s">
        <v>4274</v>
      </c>
      <c r="D192" s="195" t="s">
        <v>640</v>
      </c>
      <c r="E192" s="193" t="s">
        <v>641</v>
      </c>
      <c r="F192" s="193" t="s">
        <v>642</v>
      </c>
      <c r="G192" s="193" t="s">
        <v>643</v>
      </c>
      <c r="H192" s="193" t="s">
        <v>4491</v>
      </c>
      <c r="I192" s="193"/>
      <c r="J192" s="193"/>
      <c r="K192" s="200" t="s">
        <v>7095</v>
      </c>
      <c r="L192" s="193" t="s">
        <v>644</v>
      </c>
      <c r="M192" s="2"/>
    </row>
    <row r="193" spans="1:13" ht="25.5">
      <c r="A193" s="19"/>
      <c r="B193" s="19">
        <v>8</v>
      </c>
      <c r="C193" s="195" t="s">
        <v>5326</v>
      </c>
      <c r="D193" s="195" t="s">
        <v>640</v>
      </c>
      <c r="E193" s="193" t="s">
        <v>4657</v>
      </c>
      <c r="F193" s="193" t="s">
        <v>4658</v>
      </c>
      <c r="G193" s="193" t="s">
        <v>4659</v>
      </c>
      <c r="H193" s="193" t="s">
        <v>4491</v>
      </c>
      <c r="I193" s="193"/>
      <c r="J193" s="193"/>
      <c r="K193" s="200" t="s">
        <v>7095</v>
      </c>
      <c r="L193" s="193" t="s">
        <v>4664</v>
      </c>
      <c r="M193" s="2"/>
    </row>
    <row r="194" spans="1:13" ht="25.5">
      <c r="A194" s="19"/>
      <c r="B194" s="19">
        <v>9</v>
      </c>
      <c r="C194" s="195" t="s">
        <v>5326</v>
      </c>
      <c r="D194" s="195" t="s">
        <v>640</v>
      </c>
      <c r="E194" s="193" t="s">
        <v>4657</v>
      </c>
      <c r="F194" s="193" t="s">
        <v>4660</v>
      </c>
      <c r="G194" s="193" t="s">
        <v>4661</v>
      </c>
      <c r="H194" s="193" t="s">
        <v>4491</v>
      </c>
      <c r="I194" s="193"/>
      <c r="J194" s="193"/>
      <c r="K194" s="200" t="s">
        <v>7095</v>
      </c>
      <c r="L194" s="193" t="s">
        <v>4665</v>
      </c>
      <c r="M194" s="2"/>
    </row>
    <row r="195" spans="1:13" ht="38.25">
      <c r="A195" s="19"/>
      <c r="B195" s="19">
        <v>10</v>
      </c>
      <c r="C195" s="201" t="s">
        <v>492</v>
      </c>
      <c r="D195" s="191" t="s">
        <v>493</v>
      </c>
      <c r="E195" s="191" t="s">
        <v>494</v>
      </c>
      <c r="F195" s="196" t="s">
        <v>495</v>
      </c>
      <c r="G195" s="191" t="s">
        <v>496</v>
      </c>
      <c r="H195" s="193" t="s">
        <v>4491</v>
      </c>
      <c r="I195" s="193"/>
      <c r="J195" s="193"/>
      <c r="K195" s="200" t="s">
        <v>7096</v>
      </c>
      <c r="L195" s="191" t="s">
        <v>497</v>
      </c>
      <c r="M195" s="2"/>
    </row>
    <row r="196" spans="1:13" ht="38.25">
      <c r="A196" s="19"/>
      <c r="B196" s="19">
        <v>11</v>
      </c>
      <c r="C196" s="201" t="s">
        <v>498</v>
      </c>
      <c r="D196" s="191" t="s">
        <v>499</v>
      </c>
      <c r="E196" s="191" t="s">
        <v>500</v>
      </c>
      <c r="F196" s="196" t="s">
        <v>501</v>
      </c>
      <c r="G196" s="191" t="s">
        <v>8501</v>
      </c>
      <c r="H196" s="193" t="s">
        <v>4491</v>
      </c>
      <c r="I196" s="193"/>
      <c r="J196" s="193"/>
      <c r="K196" s="200" t="s">
        <v>7096</v>
      </c>
      <c r="L196" s="191" t="s">
        <v>502</v>
      </c>
      <c r="M196" s="2"/>
    </row>
    <row r="197" spans="1:115" s="110" customFormat="1" ht="38.25">
      <c r="A197" s="107"/>
      <c r="B197" s="107">
        <v>12</v>
      </c>
      <c r="C197" s="192" t="s">
        <v>4642</v>
      </c>
      <c r="D197" s="201" t="s">
        <v>5397</v>
      </c>
      <c r="E197" s="192" t="s">
        <v>3414</v>
      </c>
      <c r="F197" s="347" t="s">
        <v>509</v>
      </c>
      <c r="G197" s="192" t="s">
        <v>3415</v>
      </c>
      <c r="H197" s="193" t="s">
        <v>4491</v>
      </c>
      <c r="I197" s="193"/>
      <c r="J197" s="193"/>
      <c r="K197" s="200" t="s">
        <v>5327</v>
      </c>
      <c r="L197" s="192" t="s">
        <v>510</v>
      </c>
      <c r="M197" s="108"/>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109"/>
      <c r="BV197" s="109"/>
      <c r="BW197" s="109"/>
      <c r="BX197" s="109"/>
      <c r="BY197" s="109"/>
      <c r="BZ197" s="109"/>
      <c r="CA197" s="109"/>
      <c r="CB197" s="109"/>
      <c r="CC197" s="109"/>
      <c r="CD197" s="109"/>
      <c r="CE197" s="109"/>
      <c r="CF197" s="109"/>
      <c r="CG197" s="109"/>
      <c r="CH197" s="109"/>
      <c r="CI197" s="109"/>
      <c r="CJ197" s="109"/>
      <c r="CK197" s="109"/>
      <c r="CL197" s="109"/>
      <c r="CM197" s="109"/>
      <c r="CN197" s="109"/>
      <c r="CO197" s="109"/>
      <c r="CP197" s="109"/>
      <c r="CQ197" s="109"/>
      <c r="CR197" s="109"/>
      <c r="CS197" s="109"/>
      <c r="CT197" s="109"/>
      <c r="CU197" s="109"/>
      <c r="CV197" s="109"/>
      <c r="CW197" s="109"/>
      <c r="CX197" s="109"/>
      <c r="CY197" s="109"/>
      <c r="CZ197" s="109"/>
      <c r="DA197" s="109"/>
      <c r="DB197" s="109"/>
      <c r="DC197" s="109"/>
      <c r="DD197" s="109"/>
      <c r="DE197" s="109"/>
      <c r="DF197" s="109"/>
      <c r="DG197" s="109"/>
      <c r="DH197" s="109"/>
      <c r="DI197" s="109"/>
      <c r="DJ197" s="109"/>
      <c r="DK197" s="109"/>
    </row>
    <row r="198" spans="1:115" s="110" customFormat="1" ht="38.25">
      <c r="A198" s="107"/>
      <c r="B198" s="107">
        <v>13</v>
      </c>
      <c r="C198" s="192" t="s">
        <v>4642</v>
      </c>
      <c r="D198" s="201" t="s">
        <v>5397</v>
      </c>
      <c r="E198" s="192" t="s">
        <v>3416</v>
      </c>
      <c r="F198" s="347" t="s">
        <v>511</v>
      </c>
      <c r="G198" s="192" t="s">
        <v>3417</v>
      </c>
      <c r="H198" s="193" t="s">
        <v>4491</v>
      </c>
      <c r="I198" s="193"/>
      <c r="J198" s="193"/>
      <c r="K198" s="200" t="s">
        <v>5327</v>
      </c>
      <c r="L198" s="192" t="s">
        <v>512</v>
      </c>
      <c r="M198" s="108"/>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09"/>
      <c r="BW198" s="109"/>
      <c r="BX198" s="109"/>
      <c r="BY198" s="109"/>
      <c r="BZ198" s="109"/>
      <c r="CA198" s="109"/>
      <c r="CB198" s="109"/>
      <c r="CC198" s="109"/>
      <c r="CD198" s="109"/>
      <c r="CE198" s="109"/>
      <c r="CF198" s="109"/>
      <c r="CG198" s="109"/>
      <c r="CH198" s="109"/>
      <c r="CI198" s="109"/>
      <c r="CJ198" s="109"/>
      <c r="CK198" s="109"/>
      <c r="CL198" s="109"/>
      <c r="CM198" s="109"/>
      <c r="CN198" s="109"/>
      <c r="CO198" s="109"/>
      <c r="CP198" s="109"/>
      <c r="CQ198" s="109"/>
      <c r="CR198" s="109"/>
      <c r="CS198" s="109"/>
      <c r="CT198" s="109"/>
      <c r="CU198" s="109"/>
      <c r="CV198" s="109"/>
      <c r="CW198" s="109"/>
      <c r="CX198" s="109"/>
      <c r="CY198" s="109"/>
      <c r="CZ198" s="109"/>
      <c r="DA198" s="109"/>
      <c r="DB198" s="109"/>
      <c r="DC198" s="109"/>
      <c r="DD198" s="109"/>
      <c r="DE198" s="109"/>
      <c r="DF198" s="109"/>
      <c r="DG198" s="109"/>
      <c r="DH198" s="109"/>
      <c r="DI198" s="109"/>
      <c r="DJ198" s="109"/>
      <c r="DK198" s="109"/>
    </row>
    <row r="199" spans="1:115" s="110" customFormat="1" ht="38.25">
      <c r="A199" s="107"/>
      <c r="B199" s="107">
        <v>14</v>
      </c>
      <c r="C199" s="192" t="s">
        <v>4642</v>
      </c>
      <c r="D199" s="201" t="s">
        <v>5397</v>
      </c>
      <c r="E199" s="192" t="s">
        <v>3418</v>
      </c>
      <c r="F199" s="347" t="s">
        <v>513</v>
      </c>
      <c r="G199" s="192" t="s">
        <v>3419</v>
      </c>
      <c r="H199" s="193" t="s">
        <v>4491</v>
      </c>
      <c r="I199" s="193"/>
      <c r="J199" s="193"/>
      <c r="K199" s="200" t="s">
        <v>5327</v>
      </c>
      <c r="L199" s="192" t="s">
        <v>514</v>
      </c>
      <c r="M199" s="108"/>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09"/>
      <c r="BW199" s="109"/>
      <c r="BX199" s="109"/>
      <c r="BY199" s="109"/>
      <c r="BZ199" s="109"/>
      <c r="CA199" s="109"/>
      <c r="CB199" s="109"/>
      <c r="CC199" s="109"/>
      <c r="CD199" s="109"/>
      <c r="CE199" s="109"/>
      <c r="CF199" s="109"/>
      <c r="CG199" s="109"/>
      <c r="CH199" s="109"/>
      <c r="CI199" s="109"/>
      <c r="CJ199" s="109"/>
      <c r="CK199" s="109"/>
      <c r="CL199" s="109"/>
      <c r="CM199" s="109"/>
      <c r="CN199" s="109"/>
      <c r="CO199" s="109"/>
      <c r="CP199" s="109"/>
      <c r="CQ199" s="109"/>
      <c r="CR199" s="109"/>
      <c r="CS199" s="109"/>
      <c r="CT199" s="109"/>
      <c r="CU199" s="109"/>
      <c r="CV199" s="109"/>
      <c r="CW199" s="109"/>
      <c r="CX199" s="109"/>
      <c r="CY199" s="109"/>
      <c r="CZ199" s="109"/>
      <c r="DA199" s="109"/>
      <c r="DB199" s="109"/>
      <c r="DC199" s="109"/>
      <c r="DD199" s="109"/>
      <c r="DE199" s="109"/>
      <c r="DF199" s="109"/>
      <c r="DG199" s="109"/>
      <c r="DH199" s="109"/>
      <c r="DI199" s="109"/>
      <c r="DJ199" s="109"/>
      <c r="DK199" s="109"/>
    </row>
    <row r="200" spans="1:115" s="110" customFormat="1" ht="38.25">
      <c r="A200" s="107"/>
      <c r="B200" s="107">
        <v>15</v>
      </c>
      <c r="C200" s="192" t="s">
        <v>4642</v>
      </c>
      <c r="D200" s="201" t="s">
        <v>5397</v>
      </c>
      <c r="E200" s="192" t="s">
        <v>3420</v>
      </c>
      <c r="F200" s="347" t="s">
        <v>515</v>
      </c>
      <c r="G200" s="192" t="s">
        <v>3421</v>
      </c>
      <c r="H200" s="193" t="s">
        <v>4491</v>
      </c>
      <c r="I200" s="193"/>
      <c r="J200" s="193"/>
      <c r="K200" s="200" t="s">
        <v>5327</v>
      </c>
      <c r="L200" s="192" t="s">
        <v>516</v>
      </c>
      <c r="M200" s="108"/>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09"/>
      <c r="BW200" s="109"/>
      <c r="BX200" s="109"/>
      <c r="BY200" s="109"/>
      <c r="BZ200" s="109"/>
      <c r="CA200" s="109"/>
      <c r="CB200" s="109"/>
      <c r="CC200" s="109"/>
      <c r="CD200" s="109"/>
      <c r="CE200" s="109"/>
      <c r="CF200" s="109"/>
      <c r="CG200" s="109"/>
      <c r="CH200" s="109"/>
      <c r="CI200" s="109"/>
      <c r="CJ200" s="109"/>
      <c r="CK200" s="109"/>
      <c r="CL200" s="109"/>
      <c r="CM200" s="109"/>
      <c r="CN200" s="109"/>
      <c r="CO200" s="109"/>
      <c r="CP200" s="109"/>
      <c r="CQ200" s="109"/>
      <c r="CR200" s="109"/>
      <c r="CS200" s="109"/>
      <c r="CT200" s="109"/>
      <c r="CU200" s="109"/>
      <c r="CV200" s="109"/>
      <c r="CW200" s="109"/>
      <c r="CX200" s="109"/>
      <c r="CY200" s="109"/>
      <c r="CZ200" s="109"/>
      <c r="DA200" s="109"/>
      <c r="DB200" s="109"/>
      <c r="DC200" s="109"/>
      <c r="DD200" s="109"/>
      <c r="DE200" s="109"/>
      <c r="DF200" s="109"/>
      <c r="DG200" s="109"/>
      <c r="DH200" s="109"/>
      <c r="DI200" s="109"/>
      <c r="DJ200" s="109"/>
      <c r="DK200" s="109"/>
    </row>
    <row r="201" spans="1:115" s="110" customFormat="1" ht="38.25">
      <c r="A201" s="107"/>
      <c r="B201" s="107">
        <v>16</v>
      </c>
      <c r="C201" s="192" t="s">
        <v>4642</v>
      </c>
      <c r="D201" s="201" t="s">
        <v>5397</v>
      </c>
      <c r="E201" s="192" t="s">
        <v>3422</v>
      </c>
      <c r="F201" s="347" t="s">
        <v>517</v>
      </c>
      <c r="G201" s="192" t="s">
        <v>3423</v>
      </c>
      <c r="H201" s="193" t="s">
        <v>4491</v>
      </c>
      <c r="I201" s="193"/>
      <c r="J201" s="193"/>
      <c r="K201" s="200" t="s">
        <v>5327</v>
      </c>
      <c r="L201" s="192" t="s">
        <v>518</v>
      </c>
      <c r="M201" s="108"/>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G201" s="109"/>
      <c r="BH201" s="109"/>
      <c r="BI201" s="109"/>
      <c r="BJ201" s="109"/>
      <c r="BK201" s="109"/>
      <c r="BL201" s="109"/>
      <c r="BM201" s="109"/>
      <c r="BN201" s="109"/>
      <c r="BO201" s="109"/>
      <c r="BP201" s="109"/>
      <c r="BQ201" s="109"/>
      <c r="BR201" s="109"/>
      <c r="BS201" s="109"/>
      <c r="BT201" s="109"/>
      <c r="BU201" s="109"/>
      <c r="BV201" s="109"/>
      <c r="BW201" s="109"/>
      <c r="BX201" s="109"/>
      <c r="BY201" s="109"/>
      <c r="BZ201" s="109"/>
      <c r="CA201" s="109"/>
      <c r="CB201" s="109"/>
      <c r="CC201" s="109"/>
      <c r="CD201" s="109"/>
      <c r="CE201" s="109"/>
      <c r="CF201" s="109"/>
      <c r="CG201" s="109"/>
      <c r="CH201" s="109"/>
      <c r="CI201" s="109"/>
      <c r="CJ201" s="109"/>
      <c r="CK201" s="109"/>
      <c r="CL201" s="109"/>
      <c r="CM201" s="109"/>
      <c r="CN201" s="109"/>
      <c r="CO201" s="109"/>
      <c r="CP201" s="109"/>
      <c r="CQ201" s="109"/>
      <c r="CR201" s="109"/>
      <c r="CS201" s="109"/>
      <c r="CT201" s="109"/>
      <c r="CU201" s="109"/>
      <c r="CV201" s="109"/>
      <c r="CW201" s="109"/>
      <c r="CX201" s="109"/>
      <c r="CY201" s="109"/>
      <c r="CZ201" s="109"/>
      <c r="DA201" s="109"/>
      <c r="DB201" s="109"/>
      <c r="DC201" s="109"/>
      <c r="DD201" s="109"/>
      <c r="DE201" s="109"/>
      <c r="DF201" s="109"/>
      <c r="DG201" s="109"/>
      <c r="DH201" s="109"/>
      <c r="DI201" s="109"/>
      <c r="DJ201" s="109"/>
      <c r="DK201" s="109"/>
    </row>
    <row r="202" spans="1:115" s="110" customFormat="1" ht="38.25">
      <c r="A202" s="107"/>
      <c r="B202" s="107">
        <v>17</v>
      </c>
      <c r="C202" s="192" t="s">
        <v>4642</v>
      </c>
      <c r="D202" s="201" t="s">
        <v>5397</v>
      </c>
      <c r="E202" s="192" t="s">
        <v>3414</v>
      </c>
      <c r="F202" s="347" t="s">
        <v>519</v>
      </c>
      <c r="G202" s="192" t="s">
        <v>3424</v>
      </c>
      <c r="H202" s="193" t="s">
        <v>4491</v>
      </c>
      <c r="I202" s="193"/>
      <c r="J202" s="193"/>
      <c r="K202" s="200" t="s">
        <v>5327</v>
      </c>
      <c r="L202" s="192" t="s">
        <v>520</v>
      </c>
      <c r="M202" s="108"/>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c r="BI202" s="109"/>
      <c r="BJ202" s="109"/>
      <c r="BK202" s="109"/>
      <c r="BL202" s="109"/>
      <c r="BM202" s="109"/>
      <c r="BN202" s="109"/>
      <c r="BO202" s="109"/>
      <c r="BP202" s="109"/>
      <c r="BQ202" s="109"/>
      <c r="BR202" s="109"/>
      <c r="BS202" s="109"/>
      <c r="BT202" s="109"/>
      <c r="BU202" s="109"/>
      <c r="BV202" s="109"/>
      <c r="BW202" s="109"/>
      <c r="BX202" s="109"/>
      <c r="BY202" s="109"/>
      <c r="BZ202" s="109"/>
      <c r="CA202" s="109"/>
      <c r="CB202" s="109"/>
      <c r="CC202" s="109"/>
      <c r="CD202" s="109"/>
      <c r="CE202" s="109"/>
      <c r="CF202" s="109"/>
      <c r="CG202" s="109"/>
      <c r="CH202" s="109"/>
      <c r="CI202" s="109"/>
      <c r="CJ202" s="109"/>
      <c r="CK202" s="109"/>
      <c r="CL202" s="109"/>
      <c r="CM202" s="109"/>
      <c r="CN202" s="109"/>
      <c r="CO202" s="109"/>
      <c r="CP202" s="109"/>
      <c r="CQ202" s="109"/>
      <c r="CR202" s="109"/>
      <c r="CS202" s="109"/>
      <c r="CT202" s="109"/>
      <c r="CU202" s="109"/>
      <c r="CV202" s="109"/>
      <c r="CW202" s="109"/>
      <c r="CX202" s="109"/>
      <c r="CY202" s="109"/>
      <c r="CZ202" s="109"/>
      <c r="DA202" s="109"/>
      <c r="DB202" s="109"/>
      <c r="DC202" s="109"/>
      <c r="DD202" s="109"/>
      <c r="DE202" s="109"/>
      <c r="DF202" s="109"/>
      <c r="DG202" s="109"/>
      <c r="DH202" s="109"/>
      <c r="DI202" s="109"/>
      <c r="DJ202" s="109"/>
      <c r="DK202" s="109"/>
    </row>
    <row r="203" spans="1:115" s="110" customFormat="1" ht="38.25">
      <c r="A203" s="107"/>
      <c r="B203" s="107">
        <v>18</v>
      </c>
      <c r="C203" s="192" t="s">
        <v>4642</v>
      </c>
      <c r="D203" s="201" t="s">
        <v>5397</v>
      </c>
      <c r="E203" s="192" t="s">
        <v>3414</v>
      </c>
      <c r="F203" s="347" t="s">
        <v>521</v>
      </c>
      <c r="G203" s="192" t="s">
        <v>3425</v>
      </c>
      <c r="H203" s="193" t="s">
        <v>4491</v>
      </c>
      <c r="I203" s="193"/>
      <c r="J203" s="193"/>
      <c r="K203" s="200" t="s">
        <v>5327</v>
      </c>
      <c r="L203" s="192" t="s">
        <v>522</v>
      </c>
      <c r="M203" s="108"/>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c r="AO203" s="109"/>
      <c r="AP203" s="109"/>
      <c r="AQ203" s="109"/>
      <c r="AR203" s="109"/>
      <c r="AS203" s="109"/>
      <c r="AT203" s="109"/>
      <c r="AU203" s="109"/>
      <c r="AV203" s="109"/>
      <c r="AW203" s="109"/>
      <c r="AX203" s="109"/>
      <c r="AY203" s="109"/>
      <c r="AZ203" s="109"/>
      <c r="BA203" s="109"/>
      <c r="BB203" s="109"/>
      <c r="BC203" s="109"/>
      <c r="BD203" s="109"/>
      <c r="BE203" s="109"/>
      <c r="BF203" s="109"/>
      <c r="BG203" s="109"/>
      <c r="BH203" s="109"/>
      <c r="BI203" s="109"/>
      <c r="BJ203" s="109"/>
      <c r="BK203" s="109"/>
      <c r="BL203" s="109"/>
      <c r="BM203" s="109"/>
      <c r="BN203" s="109"/>
      <c r="BO203" s="109"/>
      <c r="BP203" s="109"/>
      <c r="BQ203" s="109"/>
      <c r="BR203" s="109"/>
      <c r="BS203" s="109"/>
      <c r="BT203" s="109"/>
      <c r="BU203" s="109"/>
      <c r="BV203" s="109"/>
      <c r="BW203" s="109"/>
      <c r="BX203" s="109"/>
      <c r="BY203" s="109"/>
      <c r="BZ203" s="109"/>
      <c r="CA203" s="109"/>
      <c r="CB203" s="109"/>
      <c r="CC203" s="109"/>
      <c r="CD203" s="109"/>
      <c r="CE203" s="109"/>
      <c r="CF203" s="109"/>
      <c r="CG203" s="109"/>
      <c r="CH203" s="109"/>
      <c r="CI203" s="109"/>
      <c r="CJ203" s="109"/>
      <c r="CK203" s="109"/>
      <c r="CL203" s="109"/>
      <c r="CM203" s="109"/>
      <c r="CN203" s="109"/>
      <c r="CO203" s="109"/>
      <c r="CP203" s="109"/>
      <c r="CQ203" s="109"/>
      <c r="CR203" s="109"/>
      <c r="CS203" s="109"/>
      <c r="CT203" s="109"/>
      <c r="CU203" s="109"/>
      <c r="CV203" s="109"/>
      <c r="CW203" s="109"/>
      <c r="CX203" s="109"/>
      <c r="CY203" s="109"/>
      <c r="CZ203" s="109"/>
      <c r="DA203" s="109"/>
      <c r="DB203" s="109"/>
      <c r="DC203" s="109"/>
      <c r="DD203" s="109"/>
      <c r="DE203" s="109"/>
      <c r="DF203" s="109"/>
      <c r="DG203" s="109"/>
      <c r="DH203" s="109"/>
      <c r="DI203" s="109"/>
      <c r="DJ203" s="109"/>
      <c r="DK203" s="109"/>
    </row>
    <row r="204" spans="1:115" s="110" customFormat="1" ht="38.25">
      <c r="A204" s="107"/>
      <c r="B204" s="107">
        <v>19</v>
      </c>
      <c r="C204" s="192" t="s">
        <v>4642</v>
      </c>
      <c r="D204" s="201" t="s">
        <v>5397</v>
      </c>
      <c r="E204" s="192" t="s">
        <v>3414</v>
      </c>
      <c r="F204" s="347" t="s">
        <v>523</v>
      </c>
      <c r="G204" s="192" t="s">
        <v>3426</v>
      </c>
      <c r="H204" s="193" t="s">
        <v>4491</v>
      </c>
      <c r="I204" s="193"/>
      <c r="J204" s="193"/>
      <c r="K204" s="200" t="s">
        <v>5327</v>
      </c>
      <c r="L204" s="192" t="s">
        <v>524</v>
      </c>
      <c r="M204" s="108"/>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c r="BI204" s="109"/>
      <c r="BJ204" s="109"/>
      <c r="BK204" s="109"/>
      <c r="BL204" s="109"/>
      <c r="BM204" s="109"/>
      <c r="BN204" s="109"/>
      <c r="BO204" s="109"/>
      <c r="BP204" s="109"/>
      <c r="BQ204" s="109"/>
      <c r="BR204" s="109"/>
      <c r="BS204" s="109"/>
      <c r="BT204" s="109"/>
      <c r="BU204" s="109"/>
      <c r="BV204" s="109"/>
      <c r="BW204" s="109"/>
      <c r="BX204" s="109"/>
      <c r="BY204" s="109"/>
      <c r="BZ204" s="109"/>
      <c r="CA204" s="109"/>
      <c r="CB204" s="109"/>
      <c r="CC204" s="109"/>
      <c r="CD204" s="109"/>
      <c r="CE204" s="109"/>
      <c r="CF204" s="109"/>
      <c r="CG204" s="109"/>
      <c r="CH204" s="109"/>
      <c r="CI204" s="109"/>
      <c r="CJ204" s="109"/>
      <c r="CK204" s="109"/>
      <c r="CL204" s="109"/>
      <c r="CM204" s="109"/>
      <c r="CN204" s="109"/>
      <c r="CO204" s="109"/>
      <c r="CP204" s="109"/>
      <c r="CQ204" s="109"/>
      <c r="CR204" s="109"/>
      <c r="CS204" s="109"/>
      <c r="CT204" s="109"/>
      <c r="CU204" s="109"/>
      <c r="CV204" s="109"/>
      <c r="CW204" s="109"/>
      <c r="CX204" s="109"/>
      <c r="CY204" s="109"/>
      <c r="CZ204" s="109"/>
      <c r="DA204" s="109"/>
      <c r="DB204" s="109"/>
      <c r="DC204" s="109"/>
      <c r="DD204" s="109"/>
      <c r="DE204" s="109"/>
      <c r="DF204" s="109"/>
      <c r="DG204" s="109"/>
      <c r="DH204" s="109"/>
      <c r="DI204" s="109"/>
      <c r="DJ204" s="109"/>
      <c r="DK204" s="109"/>
    </row>
    <row r="205" spans="1:13" ht="38.25">
      <c r="A205" s="19"/>
      <c r="B205" s="19">
        <v>20</v>
      </c>
      <c r="C205" s="201" t="s">
        <v>5328</v>
      </c>
      <c r="D205" s="191" t="s">
        <v>5329</v>
      </c>
      <c r="E205" s="191" t="s">
        <v>439</v>
      </c>
      <c r="F205" s="196" t="s">
        <v>440</v>
      </c>
      <c r="G205" s="191" t="s">
        <v>441</v>
      </c>
      <c r="H205" s="191" t="s">
        <v>4491</v>
      </c>
      <c r="I205" s="193"/>
      <c r="J205" s="193"/>
      <c r="K205" s="193" t="s">
        <v>4996</v>
      </c>
      <c r="L205" s="191" t="s">
        <v>442</v>
      </c>
      <c r="M205" s="2"/>
    </row>
    <row r="206" spans="1:13" ht="38.25">
      <c r="A206" s="19"/>
      <c r="B206" s="19">
        <v>21</v>
      </c>
      <c r="C206" s="201" t="s">
        <v>443</v>
      </c>
      <c r="D206" s="191" t="s">
        <v>5330</v>
      </c>
      <c r="E206" s="191" t="s">
        <v>444</v>
      </c>
      <c r="F206" s="196" t="s">
        <v>445</v>
      </c>
      <c r="G206" s="191" t="s">
        <v>5331</v>
      </c>
      <c r="H206" s="191" t="s">
        <v>4491</v>
      </c>
      <c r="I206" s="193"/>
      <c r="J206" s="193"/>
      <c r="K206" s="193" t="s">
        <v>7097</v>
      </c>
      <c r="L206" s="191" t="s">
        <v>5332</v>
      </c>
      <c r="M206" s="2"/>
    </row>
    <row r="207" spans="1:13" ht="25.5">
      <c r="A207" s="19"/>
      <c r="B207" s="19">
        <v>22</v>
      </c>
      <c r="C207" s="191" t="s">
        <v>464</v>
      </c>
      <c r="D207" s="191" t="s">
        <v>5333</v>
      </c>
      <c r="E207" s="191" t="s">
        <v>465</v>
      </c>
      <c r="F207" s="194" t="s">
        <v>466</v>
      </c>
      <c r="G207" s="191" t="s">
        <v>5334</v>
      </c>
      <c r="H207" s="191" t="s">
        <v>4491</v>
      </c>
      <c r="I207" s="193"/>
      <c r="J207" s="193"/>
      <c r="K207" s="193" t="s">
        <v>7098</v>
      </c>
      <c r="L207" s="194" t="s">
        <v>4320</v>
      </c>
      <c r="M207" s="2"/>
    </row>
    <row r="208" spans="1:13" ht="38.25">
      <c r="A208" s="19"/>
      <c r="B208" s="19">
        <v>23</v>
      </c>
      <c r="C208" s="191" t="s">
        <v>5335</v>
      </c>
      <c r="D208" s="191" t="s">
        <v>4649</v>
      </c>
      <c r="E208" s="191" t="s">
        <v>4650</v>
      </c>
      <c r="F208" s="194" t="s">
        <v>4651</v>
      </c>
      <c r="G208" s="191" t="s">
        <v>4652</v>
      </c>
      <c r="H208" s="191" t="s">
        <v>4491</v>
      </c>
      <c r="I208" s="193"/>
      <c r="J208" s="193"/>
      <c r="K208" s="193" t="s">
        <v>7099</v>
      </c>
      <c r="L208" s="194" t="s">
        <v>4662</v>
      </c>
      <c r="M208" s="2"/>
    </row>
    <row r="209" spans="1:13" ht="38.25">
      <c r="A209" s="19"/>
      <c r="B209" s="19">
        <v>24</v>
      </c>
      <c r="C209" s="191" t="s">
        <v>5335</v>
      </c>
      <c r="D209" s="191" t="s">
        <v>4649</v>
      </c>
      <c r="E209" s="191" t="s">
        <v>4650</v>
      </c>
      <c r="F209" s="194" t="s">
        <v>4653</v>
      </c>
      <c r="G209" s="191" t="s">
        <v>4654</v>
      </c>
      <c r="H209" s="191" t="s">
        <v>4491</v>
      </c>
      <c r="I209" s="193"/>
      <c r="J209" s="193"/>
      <c r="K209" s="193" t="s">
        <v>7099</v>
      </c>
      <c r="L209" s="194" t="s">
        <v>4663</v>
      </c>
      <c r="M209" s="2"/>
    </row>
    <row r="210" spans="1:13" ht="25.5">
      <c r="A210" s="19"/>
      <c r="B210" s="19">
        <v>25</v>
      </c>
      <c r="C210" s="191" t="s">
        <v>5336</v>
      </c>
      <c r="D210" s="191" t="s">
        <v>5337</v>
      </c>
      <c r="E210" s="191" t="s">
        <v>4655</v>
      </c>
      <c r="F210" s="194" t="s">
        <v>4656</v>
      </c>
      <c r="G210" s="191" t="s">
        <v>5338</v>
      </c>
      <c r="H210" s="191" t="s">
        <v>4491</v>
      </c>
      <c r="I210" s="193"/>
      <c r="J210" s="193"/>
      <c r="K210" s="193" t="s">
        <v>5383</v>
      </c>
      <c r="L210" s="194" t="s">
        <v>5339</v>
      </c>
      <c r="M210" s="2"/>
    </row>
    <row r="211" spans="1:13" ht="38.25">
      <c r="A211" s="19"/>
      <c r="B211" s="19">
        <v>26</v>
      </c>
      <c r="C211" s="191" t="s">
        <v>5340</v>
      </c>
      <c r="D211" s="191" t="s">
        <v>5341</v>
      </c>
      <c r="E211" s="191" t="s">
        <v>5342</v>
      </c>
      <c r="F211" s="194" t="s">
        <v>5343</v>
      </c>
      <c r="G211" s="191" t="s">
        <v>5344</v>
      </c>
      <c r="H211" s="191" t="s">
        <v>4491</v>
      </c>
      <c r="I211" s="193"/>
      <c r="J211" s="193"/>
      <c r="K211" s="193" t="s">
        <v>5345</v>
      </c>
      <c r="L211" s="194" t="s">
        <v>5346</v>
      </c>
      <c r="M211" s="2"/>
    </row>
    <row r="212" spans="1:13" ht="38.25">
      <c r="A212" s="19"/>
      <c r="B212" s="19">
        <v>27</v>
      </c>
      <c r="C212" s="191" t="s">
        <v>5340</v>
      </c>
      <c r="D212" s="191" t="s">
        <v>5341</v>
      </c>
      <c r="E212" s="191" t="s">
        <v>5347</v>
      </c>
      <c r="F212" s="194" t="s">
        <v>5348</v>
      </c>
      <c r="G212" s="191" t="s">
        <v>5349</v>
      </c>
      <c r="H212" s="191" t="s">
        <v>4491</v>
      </c>
      <c r="I212" s="193"/>
      <c r="J212" s="193"/>
      <c r="K212" s="193" t="s">
        <v>5345</v>
      </c>
      <c r="L212" s="194" t="s">
        <v>5350</v>
      </c>
      <c r="M212" s="2"/>
    </row>
    <row r="213" spans="1:13" ht="38.25">
      <c r="A213" s="19"/>
      <c r="B213" s="19">
        <v>28</v>
      </c>
      <c r="C213" s="191" t="s">
        <v>5351</v>
      </c>
      <c r="D213" s="191" t="s">
        <v>5341</v>
      </c>
      <c r="E213" s="191" t="s">
        <v>5352</v>
      </c>
      <c r="F213" s="194" t="s">
        <v>5353</v>
      </c>
      <c r="G213" s="191" t="s">
        <v>5354</v>
      </c>
      <c r="H213" s="191" t="s">
        <v>4491</v>
      </c>
      <c r="I213" s="193"/>
      <c r="J213" s="193"/>
      <c r="K213" s="193" t="s">
        <v>5345</v>
      </c>
      <c r="L213" s="194" t="s">
        <v>5355</v>
      </c>
      <c r="M213" s="2"/>
    </row>
    <row r="214" spans="1:13" ht="38.25">
      <c r="A214" s="19"/>
      <c r="B214" s="19">
        <v>29</v>
      </c>
      <c r="C214" s="191" t="s">
        <v>5356</v>
      </c>
      <c r="D214" s="191" t="s">
        <v>5341</v>
      </c>
      <c r="E214" s="191" t="s">
        <v>5357</v>
      </c>
      <c r="F214" s="194" t="s">
        <v>5358</v>
      </c>
      <c r="G214" s="191" t="s">
        <v>5359</v>
      </c>
      <c r="H214" s="191" t="s">
        <v>4491</v>
      </c>
      <c r="I214" s="193"/>
      <c r="J214" s="193"/>
      <c r="K214" s="193" t="s">
        <v>5345</v>
      </c>
      <c r="L214" s="194" t="s">
        <v>5360</v>
      </c>
      <c r="M214" s="2"/>
    </row>
    <row r="215" spans="1:13" ht="38.25">
      <c r="A215" s="19"/>
      <c r="B215" s="19">
        <v>30</v>
      </c>
      <c r="C215" s="191" t="s">
        <v>5361</v>
      </c>
      <c r="D215" s="191" t="s">
        <v>5362</v>
      </c>
      <c r="E215" s="191" t="s">
        <v>5363</v>
      </c>
      <c r="F215" s="194" t="s">
        <v>5364</v>
      </c>
      <c r="G215" s="191" t="s">
        <v>449</v>
      </c>
      <c r="H215" s="191" t="s">
        <v>4491</v>
      </c>
      <c r="I215" s="193"/>
      <c r="J215" s="193"/>
      <c r="K215" s="193" t="s">
        <v>5345</v>
      </c>
      <c r="L215" s="194" t="s">
        <v>5365</v>
      </c>
      <c r="M215" s="2"/>
    </row>
    <row r="216" spans="1:13" ht="38.25">
      <c r="A216" s="19"/>
      <c r="B216" s="19">
        <v>31</v>
      </c>
      <c r="C216" s="191" t="s">
        <v>5366</v>
      </c>
      <c r="D216" s="191" t="s">
        <v>5367</v>
      </c>
      <c r="E216" s="191" t="s">
        <v>5368</v>
      </c>
      <c r="F216" s="194" t="s">
        <v>5369</v>
      </c>
      <c r="G216" s="191" t="s">
        <v>5370</v>
      </c>
      <c r="H216" s="191" t="s">
        <v>4491</v>
      </c>
      <c r="I216" s="193"/>
      <c r="J216" s="193"/>
      <c r="K216" s="193" t="s">
        <v>5345</v>
      </c>
      <c r="L216" s="194" t="s">
        <v>5371</v>
      </c>
      <c r="M216" s="2"/>
    </row>
    <row r="217" spans="1:13" ht="38.25">
      <c r="A217" s="19"/>
      <c r="B217" s="19">
        <v>32</v>
      </c>
      <c r="C217" s="192" t="s">
        <v>6188</v>
      </c>
      <c r="D217" s="192" t="s">
        <v>6189</v>
      </c>
      <c r="E217" s="192" t="s">
        <v>6190</v>
      </c>
      <c r="F217" s="192" t="s">
        <v>6191</v>
      </c>
      <c r="G217" s="336" t="s">
        <v>6192</v>
      </c>
      <c r="H217" s="195" t="s">
        <v>4491</v>
      </c>
      <c r="I217" s="195"/>
      <c r="J217" s="195"/>
      <c r="K217" s="197" t="s">
        <v>6193</v>
      </c>
      <c r="L217" s="194" t="s">
        <v>6194</v>
      </c>
      <c r="M217" s="2"/>
    </row>
    <row r="218" spans="1:13" ht="38.25">
      <c r="A218" s="19"/>
      <c r="B218" s="19">
        <v>33</v>
      </c>
      <c r="C218" s="194" t="s">
        <v>6195</v>
      </c>
      <c r="D218" s="203" t="s">
        <v>6196</v>
      </c>
      <c r="E218" s="191" t="s">
        <v>6197</v>
      </c>
      <c r="F218" s="348" t="s">
        <v>6198</v>
      </c>
      <c r="G218" s="336" t="s">
        <v>6199</v>
      </c>
      <c r="H218" s="195" t="s">
        <v>4491</v>
      </c>
      <c r="I218" s="195"/>
      <c r="J218" s="195"/>
      <c r="K218" s="197" t="s">
        <v>7100</v>
      </c>
      <c r="L218" s="349" t="s">
        <v>6200</v>
      </c>
      <c r="M218" s="2"/>
    </row>
    <row r="219" spans="1:13" ht="38.25">
      <c r="A219" s="19"/>
      <c r="B219" s="19">
        <v>34</v>
      </c>
      <c r="C219" s="194" t="s">
        <v>6195</v>
      </c>
      <c r="D219" s="203" t="s">
        <v>6196</v>
      </c>
      <c r="E219" s="191" t="s">
        <v>6197</v>
      </c>
      <c r="F219" s="348" t="s">
        <v>6201</v>
      </c>
      <c r="G219" s="336" t="s">
        <v>6202</v>
      </c>
      <c r="H219" s="195" t="s">
        <v>4491</v>
      </c>
      <c r="I219" s="195"/>
      <c r="J219" s="195"/>
      <c r="K219" s="197" t="s">
        <v>6257</v>
      </c>
      <c r="L219" s="191" t="s">
        <v>6203</v>
      </c>
      <c r="M219" s="2"/>
    </row>
    <row r="220" spans="1:13" ht="38.25">
      <c r="A220" s="19"/>
      <c r="B220" s="19">
        <v>35</v>
      </c>
      <c r="C220" s="194" t="s">
        <v>910</v>
      </c>
      <c r="D220" s="203" t="s">
        <v>6196</v>
      </c>
      <c r="E220" s="191" t="s">
        <v>6542</v>
      </c>
      <c r="F220" s="348" t="s">
        <v>6543</v>
      </c>
      <c r="G220" s="336" t="s">
        <v>6544</v>
      </c>
      <c r="H220" s="195" t="s">
        <v>4491</v>
      </c>
      <c r="I220" s="195"/>
      <c r="J220" s="195"/>
      <c r="K220" s="197" t="s">
        <v>7101</v>
      </c>
      <c r="L220" s="191" t="s">
        <v>7102</v>
      </c>
      <c r="M220" s="2"/>
    </row>
    <row r="221" spans="1:13" ht="25.5">
      <c r="A221" s="19"/>
      <c r="B221" s="19">
        <v>36</v>
      </c>
      <c r="C221" s="337" t="s">
        <v>4271</v>
      </c>
      <c r="D221" s="338" t="s">
        <v>6545</v>
      </c>
      <c r="E221" s="350" t="s">
        <v>617</v>
      </c>
      <c r="F221" s="351" t="s">
        <v>6546</v>
      </c>
      <c r="G221" s="339" t="s">
        <v>6547</v>
      </c>
      <c r="H221" s="340" t="s">
        <v>4491</v>
      </c>
      <c r="I221" s="340"/>
      <c r="J221" s="340"/>
      <c r="K221" s="352" t="s">
        <v>7101</v>
      </c>
      <c r="L221" s="350" t="s">
        <v>7103</v>
      </c>
      <c r="M221" s="2"/>
    </row>
    <row r="222" spans="1:13" ht="38.25">
      <c r="A222" s="19"/>
      <c r="B222" s="19">
        <v>37</v>
      </c>
      <c r="C222" s="341" t="s">
        <v>7949</v>
      </c>
      <c r="D222" s="342" t="s">
        <v>4253</v>
      </c>
      <c r="E222" s="353" t="s">
        <v>525</v>
      </c>
      <c r="F222" s="353" t="s">
        <v>526</v>
      </c>
      <c r="G222" s="343" t="s">
        <v>4240</v>
      </c>
      <c r="H222" s="344"/>
      <c r="I222" s="344"/>
      <c r="J222" s="344" t="s">
        <v>4491</v>
      </c>
      <c r="K222" s="354">
        <v>43011</v>
      </c>
      <c r="L222" s="353" t="s">
        <v>527</v>
      </c>
      <c r="M222" s="2"/>
    </row>
    <row r="223" spans="1:13" ht="38.25">
      <c r="A223" s="19"/>
      <c r="B223" s="19">
        <v>38</v>
      </c>
      <c r="C223" s="194" t="s">
        <v>159</v>
      </c>
      <c r="D223" s="203" t="s">
        <v>528</v>
      </c>
      <c r="E223" s="191" t="s">
        <v>529</v>
      </c>
      <c r="F223" s="191" t="s">
        <v>530</v>
      </c>
      <c r="G223" s="336" t="s">
        <v>531</v>
      </c>
      <c r="H223" s="195" t="s">
        <v>4491</v>
      </c>
      <c r="I223" s="195"/>
      <c r="J223" s="195"/>
      <c r="K223" s="197">
        <v>42969</v>
      </c>
      <c r="L223" s="191" t="s">
        <v>532</v>
      </c>
      <c r="M223" s="2"/>
    </row>
    <row r="224" spans="1:13" ht="51">
      <c r="A224" s="19"/>
      <c r="B224" s="19">
        <v>39</v>
      </c>
      <c r="C224" s="194" t="s">
        <v>533</v>
      </c>
      <c r="D224" s="203" t="s">
        <v>534</v>
      </c>
      <c r="E224" s="191" t="s">
        <v>535</v>
      </c>
      <c r="F224" s="191" t="s">
        <v>536</v>
      </c>
      <c r="G224" s="336" t="s">
        <v>6204</v>
      </c>
      <c r="H224" s="195" t="s">
        <v>4491</v>
      </c>
      <c r="I224" s="195"/>
      <c r="J224" s="195"/>
      <c r="K224" s="197">
        <v>43011</v>
      </c>
      <c r="L224" s="191" t="s">
        <v>3433</v>
      </c>
      <c r="M224" s="2"/>
    </row>
    <row r="225" spans="1:13" ht="51">
      <c r="A225" s="19"/>
      <c r="B225" s="19">
        <v>40</v>
      </c>
      <c r="C225" s="194" t="s">
        <v>537</v>
      </c>
      <c r="D225" s="203" t="s">
        <v>4241</v>
      </c>
      <c r="E225" s="191" t="s">
        <v>538</v>
      </c>
      <c r="F225" s="191" t="s">
        <v>539</v>
      </c>
      <c r="G225" s="336" t="s">
        <v>5295</v>
      </c>
      <c r="H225" s="195" t="s">
        <v>4491</v>
      </c>
      <c r="I225" s="195"/>
      <c r="J225" s="195"/>
      <c r="K225" s="197">
        <v>42867</v>
      </c>
      <c r="L225" s="191" t="s">
        <v>5296</v>
      </c>
      <c r="M225" s="2"/>
    </row>
    <row r="226" spans="1:13" ht="51">
      <c r="A226" s="19"/>
      <c r="B226" s="19">
        <v>41</v>
      </c>
      <c r="C226" s="194" t="s">
        <v>540</v>
      </c>
      <c r="D226" s="203" t="s">
        <v>4242</v>
      </c>
      <c r="E226" s="191" t="s">
        <v>541</v>
      </c>
      <c r="F226" s="191" t="s">
        <v>542</v>
      </c>
      <c r="G226" s="336" t="s">
        <v>543</v>
      </c>
      <c r="H226" s="195" t="s">
        <v>4491</v>
      </c>
      <c r="I226" s="195"/>
      <c r="J226" s="195"/>
      <c r="K226" s="197">
        <v>42962</v>
      </c>
      <c r="L226" s="191" t="s">
        <v>544</v>
      </c>
      <c r="M226" s="2"/>
    </row>
    <row r="227" spans="1:13" ht="51">
      <c r="A227" s="19"/>
      <c r="B227" s="19">
        <v>42</v>
      </c>
      <c r="C227" s="194" t="s">
        <v>546</v>
      </c>
      <c r="D227" s="203" t="s">
        <v>4244</v>
      </c>
      <c r="E227" s="191" t="s">
        <v>547</v>
      </c>
      <c r="F227" s="191" t="s">
        <v>548</v>
      </c>
      <c r="G227" s="336" t="s">
        <v>549</v>
      </c>
      <c r="H227" s="195" t="s">
        <v>4491</v>
      </c>
      <c r="I227" s="195"/>
      <c r="J227" s="195"/>
      <c r="K227" s="197">
        <v>42919</v>
      </c>
      <c r="L227" s="191" t="s">
        <v>550</v>
      </c>
      <c r="M227" s="2"/>
    </row>
    <row r="228" spans="1:13" ht="38.25">
      <c r="A228" s="19"/>
      <c r="B228" s="19">
        <v>43</v>
      </c>
      <c r="C228" s="194" t="s">
        <v>551</v>
      </c>
      <c r="D228" s="203" t="s">
        <v>552</v>
      </c>
      <c r="E228" s="191" t="s">
        <v>553</v>
      </c>
      <c r="F228" s="191" t="s">
        <v>554</v>
      </c>
      <c r="G228" s="336" t="s">
        <v>6205</v>
      </c>
      <c r="H228" s="195" t="s">
        <v>4491</v>
      </c>
      <c r="I228" s="195"/>
      <c r="J228" s="195"/>
      <c r="K228" s="197">
        <v>43011</v>
      </c>
      <c r="L228" s="191" t="s">
        <v>555</v>
      </c>
      <c r="M228" s="2"/>
    </row>
    <row r="229" spans="1:13" ht="38.25">
      <c r="A229" s="19"/>
      <c r="B229" s="19">
        <v>44</v>
      </c>
      <c r="C229" s="194" t="s">
        <v>556</v>
      </c>
      <c r="D229" s="203" t="s">
        <v>4245</v>
      </c>
      <c r="E229" s="191" t="s">
        <v>557</v>
      </c>
      <c r="F229" s="191" t="s">
        <v>558</v>
      </c>
      <c r="G229" s="336" t="s">
        <v>559</v>
      </c>
      <c r="H229" s="195" t="s">
        <v>4491</v>
      </c>
      <c r="I229" s="195"/>
      <c r="J229" s="195"/>
      <c r="K229" s="197">
        <v>42982</v>
      </c>
      <c r="L229" s="191" t="s">
        <v>560</v>
      </c>
      <c r="M229" s="2"/>
    </row>
    <row r="230" spans="1:13" ht="38.25">
      <c r="A230" s="19"/>
      <c r="B230" s="19">
        <v>45</v>
      </c>
      <c r="C230" s="194" t="s">
        <v>561</v>
      </c>
      <c r="D230" s="203" t="s">
        <v>4246</v>
      </c>
      <c r="E230" s="191" t="s">
        <v>557</v>
      </c>
      <c r="F230" s="191" t="s">
        <v>558</v>
      </c>
      <c r="G230" s="336" t="s">
        <v>562</v>
      </c>
      <c r="H230" s="195" t="s">
        <v>4491</v>
      </c>
      <c r="I230" s="195"/>
      <c r="J230" s="195"/>
      <c r="K230" s="197">
        <v>43094</v>
      </c>
      <c r="L230" s="191" t="s">
        <v>563</v>
      </c>
      <c r="M230" s="2"/>
    </row>
    <row r="231" spans="1:13" ht="51">
      <c r="A231" s="19"/>
      <c r="B231" s="19">
        <v>46</v>
      </c>
      <c r="C231" s="194" t="s">
        <v>564</v>
      </c>
      <c r="D231" s="203" t="s">
        <v>4247</v>
      </c>
      <c r="E231" s="191" t="s">
        <v>565</v>
      </c>
      <c r="F231" s="191" t="s">
        <v>566</v>
      </c>
      <c r="G231" s="336" t="s">
        <v>449</v>
      </c>
      <c r="H231" s="195" t="s">
        <v>4491</v>
      </c>
      <c r="I231" s="195"/>
      <c r="J231" s="195"/>
      <c r="K231" s="197">
        <v>43046</v>
      </c>
      <c r="L231" s="191" t="s">
        <v>567</v>
      </c>
      <c r="M231" s="2"/>
    </row>
    <row r="232" spans="1:13" ht="51">
      <c r="A232" s="19"/>
      <c r="B232" s="19">
        <v>47</v>
      </c>
      <c r="C232" s="195" t="s">
        <v>568</v>
      </c>
      <c r="D232" s="195" t="s">
        <v>4248</v>
      </c>
      <c r="E232" s="195" t="s">
        <v>569</v>
      </c>
      <c r="F232" s="195" t="s">
        <v>570</v>
      </c>
      <c r="G232" s="336" t="s">
        <v>571</v>
      </c>
      <c r="H232" s="195" t="s">
        <v>4491</v>
      </c>
      <c r="I232" s="195"/>
      <c r="J232" s="195"/>
      <c r="K232" s="197">
        <v>42955</v>
      </c>
      <c r="L232" s="197" t="s">
        <v>572</v>
      </c>
      <c r="M232" s="2"/>
    </row>
    <row r="233" spans="1:13" ht="63.75">
      <c r="A233" s="19"/>
      <c r="B233" s="19">
        <v>48</v>
      </c>
      <c r="C233" s="195" t="s">
        <v>4249</v>
      </c>
      <c r="D233" s="195" t="s">
        <v>4243</v>
      </c>
      <c r="E233" s="195" t="s">
        <v>573</v>
      </c>
      <c r="F233" s="195" t="s">
        <v>574</v>
      </c>
      <c r="G233" s="336" t="s">
        <v>575</v>
      </c>
      <c r="H233" s="195" t="s">
        <v>4491</v>
      </c>
      <c r="I233" s="195"/>
      <c r="J233" s="195"/>
      <c r="K233" s="197">
        <v>43011</v>
      </c>
      <c r="L233" s="197" t="s">
        <v>4278</v>
      </c>
      <c r="M233" s="2"/>
    </row>
    <row r="234" spans="1:13" ht="25.5">
      <c r="A234" s="19"/>
      <c r="B234" s="19">
        <v>49</v>
      </c>
      <c r="C234" s="195" t="s">
        <v>4250</v>
      </c>
      <c r="D234" s="195" t="s">
        <v>4251</v>
      </c>
      <c r="E234" s="195" t="s">
        <v>3427</v>
      </c>
      <c r="F234" s="195" t="s">
        <v>3428</v>
      </c>
      <c r="G234" s="336" t="s">
        <v>3429</v>
      </c>
      <c r="H234" s="195" t="s">
        <v>4491</v>
      </c>
      <c r="I234" s="195"/>
      <c r="J234" s="195"/>
      <c r="K234" s="197">
        <v>42972</v>
      </c>
      <c r="L234" s="197" t="s">
        <v>4279</v>
      </c>
      <c r="M234" s="2"/>
    </row>
    <row r="235" spans="1:13" ht="63.75">
      <c r="A235" s="19"/>
      <c r="B235" s="19">
        <v>50</v>
      </c>
      <c r="C235" s="195" t="s">
        <v>4252</v>
      </c>
      <c r="D235" s="195" t="s">
        <v>4253</v>
      </c>
      <c r="E235" s="195" t="s">
        <v>4254</v>
      </c>
      <c r="F235" s="195" t="s">
        <v>4255</v>
      </c>
      <c r="G235" s="336" t="s">
        <v>4256</v>
      </c>
      <c r="H235" s="195" t="s">
        <v>4491</v>
      </c>
      <c r="I235" s="195"/>
      <c r="J235" s="195"/>
      <c r="K235" s="197">
        <v>42926</v>
      </c>
      <c r="L235" s="197" t="s">
        <v>4280</v>
      </c>
      <c r="M235" s="2"/>
    </row>
    <row r="236" spans="1:13" ht="63.75">
      <c r="A236" s="19"/>
      <c r="B236" s="19">
        <v>51</v>
      </c>
      <c r="C236" s="195" t="s">
        <v>4252</v>
      </c>
      <c r="D236" s="195" t="s">
        <v>4253</v>
      </c>
      <c r="E236" s="195" t="s">
        <v>4257</v>
      </c>
      <c r="F236" s="195" t="s">
        <v>4258</v>
      </c>
      <c r="G236" s="336" t="s">
        <v>4259</v>
      </c>
      <c r="H236" s="195" t="s">
        <v>4491</v>
      </c>
      <c r="I236" s="195"/>
      <c r="J236" s="195"/>
      <c r="K236" s="197">
        <v>42926</v>
      </c>
      <c r="L236" s="197" t="s">
        <v>4281</v>
      </c>
      <c r="M236" s="2"/>
    </row>
    <row r="237" spans="1:13" ht="38.25">
      <c r="A237" s="19"/>
      <c r="B237" s="19">
        <v>52</v>
      </c>
      <c r="C237" s="195" t="s">
        <v>4252</v>
      </c>
      <c r="D237" s="195" t="s">
        <v>4253</v>
      </c>
      <c r="E237" s="195" t="s">
        <v>4260</v>
      </c>
      <c r="F237" s="195" t="s">
        <v>4261</v>
      </c>
      <c r="G237" s="336" t="s">
        <v>4262</v>
      </c>
      <c r="H237" s="195" t="s">
        <v>4491</v>
      </c>
      <c r="I237" s="195"/>
      <c r="J237" s="195"/>
      <c r="K237" s="197">
        <v>42926</v>
      </c>
      <c r="L237" s="197" t="s">
        <v>4282</v>
      </c>
      <c r="M237" s="2"/>
    </row>
    <row r="238" spans="1:13" ht="38.25">
      <c r="A238" s="19"/>
      <c r="B238" s="19">
        <v>53</v>
      </c>
      <c r="C238" s="195" t="s">
        <v>4252</v>
      </c>
      <c r="D238" s="195" t="s">
        <v>4253</v>
      </c>
      <c r="E238" s="195" t="s">
        <v>4263</v>
      </c>
      <c r="F238" s="195" t="s">
        <v>4264</v>
      </c>
      <c r="G238" s="336" t="s">
        <v>4265</v>
      </c>
      <c r="H238" s="195" t="s">
        <v>4491</v>
      </c>
      <c r="I238" s="195"/>
      <c r="J238" s="195"/>
      <c r="K238" s="197">
        <v>42926</v>
      </c>
      <c r="L238" s="197" t="s">
        <v>4283</v>
      </c>
      <c r="M238" s="2"/>
    </row>
    <row r="239" spans="1:13" ht="38.25">
      <c r="A239" s="19"/>
      <c r="B239" s="19">
        <v>54</v>
      </c>
      <c r="C239" s="195" t="s">
        <v>4252</v>
      </c>
      <c r="D239" s="195" t="s">
        <v>4253</v>
      </c>
      <c r="E239" s="195" t="s">
        <v>4266</v>
      </c>
      <c r="F239" s="195" t="s">
        <v>4267</v>
      </c>
      <c r="G239" s="336" t="s">
        <v>4268</v>
      </c>
      <c r="H239" s="195" t="s">
        <v>4491</v>
      </c>
      <c r="I239" s="195"/>
      <c r="J239" s="195"/>
      <c r="K239" s="197">
        <v>42926</v>
      </c>
      <c r="L239" s="197" t="s">
        <v>4284</v>
      </c>
      <c r="M239" s="2"/>
    </row>
    <row r="240" spans="1:13" ht="25.5">
      <c r="A240" s="19"/>
      <c r="B240" s="19">
        <v>55</v>
      </c>
      <c r="C240" s="195" t="s">
        <v>4302</v>
      </c>
      <c r="D240" s="195" t="s">
        <v>545</v>
      </c>
      <c r="E240" s="195" t="s">
        <v>4303</v>
      </c>
      <c r="F240" s="195" t="s">
        <v>4304</v>
      </c>
      <c r="G240" s="336" t="s">
        <v>4301</v>
      </c>
      <c r="H240" s="195" t="s">
        <v>4495</v>
      </c>
      <c r="I240" s="195"/>
      <c r="J240" s="195"/>
      <c r="K240" s="197">
        <v>42954</v>
      </c>
      <c r="L240" s="197" t="s">
        <v>4322</v>
      </c>
      <c r="M240" s="2"/>
    </row>
    <row r="241" spans="1:13" ht="25.5">
      <c r="A241" s="19"/>
      <c r="B241" s="19">
        <v>56</v>
      </c>
      <c r="C241" s="195" t="s">
        <v>4305</v>
      </c>
      <c r="D241" s="195" t="s">
        <v>4306</v>
      </c>
      <c r="E241" s="195" t="s">
        <v>4307</v>
      </c>
      <c r="F241" s="195" t="s">
        <v>4308</v>
      </c>
      <c r="G241" s="336" t="s">
        <v>4309</v>
      </c>
      <c r="H241" s="195" t="s">
        <v>4491</v>
      </c>
      <c r="I241" s="195"/>
      <c r="J241" s="195"/>
      <c r="K241" s="197">
        <v>42956</v>
      </c>
      <c r="L241" s="197" t="s">
        <v>4323</v>
      </c>
      <c r="M241" s="2"/>
    </row>
    <row r="242" spans="1:13" ht="25.5">
      <c r="A242" s="19"/>
      <c r="B242" s="19">
        <v>57</v>
      </c>
      <c r="C242" s="195" t="s">
        <v>4310</v>
      </c>
      <c r="D242" s="195" t="s">
        <v>4306</v>
      </c>
      <c r="E242" s="195" t="s">
        <v>4311</v>
      </c>
      <c r="F242" s="195" t="s">
        <v>4312</v>
      </c>
      <c r="G242" s="336" t="s">
        <v>4313</v>
      </c>
      <c r="H242" s="195" t="s">
        <v>4491</v>
      </c>
      <c r="I242" s="195"/>
      <c r="J242" s="195"/>
      <c r="K242" s="197">
        <v>42822</v>
      </c>
      <c r="L242" s="197" t="s">
        <v>4324</v>
      </c>
      <c r="M242" s="2"/>
    </row>
    <row r="243" spans="1:13" ht="76.5">
      <c r="A243" s="19"/>
      <c r="B243" s="19">
        <v>58</v>
      </c>
      <c r="C243" s="193" t="s">
        <v>4314</v>
      </c>
      <c r="D243" s="193" t="s">
        <v>4315</v>
      </c>
      <c r="E243" s="193" t="s">
        <v>4316</v>
      </c>
      <c r="F243" s="193" t="s">
        <v>4317</v>
      </c>
      <c r="G243" s="193" t="s">
        <v>4318</v>
      </c>
      <c r="H243" s="193" t="s">
        <v>4491</v>
      </c>
      <c r="I243" s="193"/>
      <c r="J243" s="193"/>
      <c r="K243" s="200">
        <v>42950</v>
      </c>
      <c r="L243" s="193">
        <v>42591</v>
      </c>
      <c r="M243" s="2"/>
    </row>
    <row r="244" spans="1:13" ht="25.5">
      <c r="A244" s="19"/>
      <c r="B244" s="19">
        <v>59</v>
      </c>
      <c r="C244" s="193" t="s">
        <v>653</v>
      </c>
      <c r="D244" s="193" t="s">
        <v>654</v>
      </c>
      <c r="E244" s="193" t="s">
        <v>655</v>
      </c>
      <c r="F244" s="193" t="s">
        <v>656</v>
      </c>
      <c r="G244" s="193" t="s">
        <v>652</v>
      </c>
      <c r="H244" s="193" t="s">
        <v>4491</v>
      </c>
      <c r="I244" s="193"/>
      <c r="J244" s="193"/>
      <c r="K244" s="200">
        <v>42971</v>
      </c>
      <c r="L244" s="193" t="s">
        <v>657</v>
      </c>
      <c r="M244" s="2"/>
    </row>
    <row r="245" spans="1:13" ht="25.5">
      <c r="A245" s="19"/>
      <c r="B245" s="19">
        <v>60</v>
      </c>
      <c r="C245" s="193" t="s">
        <v>658</v>
      </c>
      <c r="D245" s="193" t="s">
        <v>4275</v>
      </c>
      <c r="E245" s="193" t="s">
        <v>659</v>
      </c>
      <c r="F245" s="193" t="s">
        <v>660</v>
      </c>
      <c r="G245" s="193" t="s">
        <v>661</v>
      </c>
      <c r="H245" s="193" t="s">
        <v>4491</v>
      </c>
      <c r="I245" s="193"/>
      <c r="J245" s="193"/>
      <c r="K245" s="200">
        <v>42971</v>
      </c>
      <c r="L245" s="193" t="s">
        <v>662</v>
      </c>
      <c r="M245" s="2"/>
    </row>
    <row r="246" spans="1:13" ht="38.25">
      <c r="A246" s="19"/>
      <c r="B246" s="19">
        <v>61</v>
      </c>
      <c r="C246" s="193" t="s">
        <v>663</v>
      </c>
      <c r="D246" s="193" t="s">
        <v>4276</v>
      </c>
      <c r="E246" s="193" t="s">
        <v>664</v>
      </c>
      <c r="F246" s="193" t="s">
        <v>665</v>
      </c>
      <c r="G246" s="193" t="s">
        <v>4277</v>
      </c>
      <c r="H246" s="193" t="s">
        <v>4491</v>
      </c>
      <c r="I246" s="193"/>
      <c r="J246" s="193"/>
      <c r="K246" s="200">
        <v>42971</v>
      </c>
      <c r="L246" s="193" t="s">
        <v>666</v>
      </c>
      <c r="M246" s="2"/>
    </row>
    <row r="247" spans="1:13" ht="25.5">
      <c r="A247" s="19"/>
      <c r="B247" s="19">
        <v>62</v>
      </c>
      <c r="C247" s="193" t="s">
        <v>159</v>
      </c>
      <c r="D247" s="193" t="s">
        <v>667</v>
      </c>
      <c r="E247" s="193" t="s">
        <v>668</v>
      </c>
      <c r="F247" s="193" t="s">
        <v>669</v>
      </c>
      <c r="G247" s="193" t="s">
        <v>670</v>
      </c>
      <c r="H247" s="193" t="s">
        <v>4491</v>
      </c>
      <c r="I247" s="193"/>
      <c r="J247" s="193"/>
      <c r="K247" s="200">
        <v>42969</v>
      </c>
      <c r="L247" s="193" t="s">
        <v>671</v>
      </c>
      <c r="M247" s="2"/>
    </row>
    <row r="248" spans="1:13" ht="25.5">
      <c r="A248" s="19"/>
      <c r="B248" s="19">
        <v>63</v>
      </c>
      <c r="C248" s="194" t="s">
        <v>3435</v>
      </c>
      <c r="D248" s="194" t="s">
        <v>667</v>
      </c>
      <c r="E248" s="191" t="s">
        <v>3430</v>
      </c>
      <c r="F248" s="194" t="s">
        <v>3431</v>
      </c>
      <c r="G248" s="191" t="s">
        <v>3432</v>
      </c>
      <c r="H248" s="191" t="s">
        <v>4491</v>
      </c>
      <c r="I248" s="193"/>
      <c r="J248" s="193"/>
      <c r="K248" s="200">
        <v>42969</v>
      </c>
      <c r="L248" s="194" t="s">
        <v>3434</v>
      </c>
      <c r="M248" s="2"/>
    </row>
    <row r="249" spans="1:13" ht="51">
      <c r="A249" s="19"/>
      <c r="B249" s="19">
        <v>64</v>
      </c>
      <c r="C249" s="195" t="s">
        <v>4319</v>
      </c>
      <c r="D249" s="195" t="s">
        <v>4892</v>
      </c>
      <c r="E249" s="195" t="s">
        <v>5297</v>
      </c>
      <c r="F249" s="195" t="s">
        <v>4893</v>
      </c>
      <c r="G249" s="336" t="s">
        <v>4894</v>
      </c>
      <c r="H249" s="195" t="s">
        <v>4491</v>
      </c>
      <c r="I249" s="195"/>
      <c r="J249" s="195"/>
      <c r="K249" s="200">
        <v>42969</v>
      </c>
      <c r="L249" s="197" t="s">
        <v>4895</v>
      </c>
      <c r="M249" s="2"/>
    </row>
    <row r="250" spans="1:13" ht="51">
      <c r="A250" s="19"/>
      <c r="B250" s="19">
        <v>65</v>
      </c>
      <c r="C250" s="195" t="s">
        <v>4896</v>
      </c>
      <c r="D250" s="195" t="s">
        <v>4704</v>
      </c>
      <c r="E250" s="195" t="s">
        <v>4897</v>
      </c>
      <c r="F250" s="195" t="s">
        <v>4898</v>
      </c>
      <c r="G250" s="336" t="s">
        <v>4899</v>
      </c>
      <c r="H250" s="195" t="s">
        <v>4491</v>
      </c>
      <c r="I250" s="195"/>
      <c r="J250" s="195"/>
      <c r="K250" s="200">
        <v>42822</v>
      </c>
      <c r="L250" s="197" t="s">
        <v>4900</v>
      </c>
      <c r="M250" s="2"/>
    </row>
    <row r="251" spans="1:13" ht="25.5">
      <c r="A251" s="19"/>
      <c r="B251" s="19">
        <v>66</v>
      </c>
      <c r="C251" s="195" t="s">
        <v>4901</v>
      </c>
      <c r="D251" s="195" t="s">
        <v>4892</v>
      </c>
      <c r="E251" s="195" t="s">
        <v>4902</v>
      </c>
      <c r="F251" s="195" t="s">
        <v>4903</v>
      </c>
      <c r="G251" s="336" t="s">
        <v>4904</v>
      </c>
      <c r="H251" s="195" t="s">
        <v>4491</v>
      </c>
      <c r="I251" s="195"/>
      <c r="J251" s="195"/>
      <c r="K251" s="200">
        <v>43067</v>
      </c>
      <c r="L251" s="197" t="s">
        <v>4905</v>
      </c>
      <c r="M251" s="2"/>
    </row>
    <row r="252" spans="1:13" ht="51">
      <c r="A252" s="19"/>
      <c r="B252" s="19">
        <v>67</v>
      </c>
      <c r="C252" s="195" t="s">
        <v>4906</v>
      </c>
      <c r="D252" s="195" t="s">
        <v>4907</v>
      </c>
      <c r="E252" s="195" t="s">
        <v>4908</v>
      </c>
      <c r="F252" s="195" t="s">
        <v>4909</v>
      </c>
      <c r="G252" s="336" t="s">
        <v>4910</v>
      </c>
      <c r="H252" s="195" t="s">
        <v>4491</v>
      </c>
      <c r="I252" s="195"/>
      <c r="J252" s="195" t="s">
        <v>4491</v>
      </c>
      <c r="K252" s="200">
        <v>42982</v>
      </c>
      <c r="L252" s="197" t="s">
        <v>4911</v>
      </c>
      <c r="M252" s="2"/>
    </row>
    <row r="253" spans="1:13" ht="38.25">
      <c r="A253" s="19"/>
      <c r="B253" s="19">
        <v>68</v>
      </c>
      <c r="C253" s="195" t="s">
        <v>4912</v>
      </c>
      <c r="D253" s="195" t="s">
        <v>552</v>
      </c>
      <c r="E253" s="195" t="s">
        <v>4913</v>
      </c>
      <c r="F253" s="195" t="s">
        <v>4914</v>
      </c>
      <c r="G253" s="336" t="s">
        <v>4915</v>
      </c>
      <c r="H253" s="195" t="s">
        <v>4491</v>
      </c>
      <c r="I253" s="195"/>
      <c r="J253" s="195"/>
      <c r="K253" s="200">
        <v>42989</v>
      </c>
      <c r="L253" s="197" t="s">
        <v>4916</v>
      </c>
      <c r="M253" s="2"/>
    </row>
    <row r="254" spans="1:13" ht="51">
      <c r="A254" s="19"/>
      <c r="B254" s="19">
        <v>69</v>
      </c>
      <c r="C254" s="195" t="s">
        <v>4896</v>
      </c>
      <c r="D254" s="195" t="s">
        <v>4704</v>
      </c>
      <c r="E254" s="195" t="s">
        <v>4897</v>
      </c>
      <c r="F254" s="195" t="s">
        <v>5298</v>
      </c>
      <c r="G254" s="336" t="s">
        <v>5299</v>
      </c>
      <c r="H254" s="195" t="s">
        <v>4495</v>
      </c>
      <c r="I254" s="195"/>
      <c r="J254" s="195"/>
      <c r="K254" s="200">
        <v>42822</v>
      </c>
      <c r="L254" s="197" t="s">
        <v>6206</v>
      </c>
      <c r="M254" s="2"/>
    </row>
    <row r="255" spans="1:13" ht="25.5">
      <c r="A255" s="19"/>
      <c r="B255" s="19">
        <v>70</v>
      </c>
      <c r="C255" s="195" t="s">
        <v>5300</v>
      </c>
      <c r="D255" s="195" t="s">
        <v>545</v>
      </c>
      <c r="E255" s="195" t="s">
        <v>5301</v>
      </c>
      <c r="F255" s="195" t="s">
        <v>6207</v>
      </c>
      <c r="G255" s="336" t="s">
        <v>5372</v>
      </c>
      <c r="H255" s="195" t="s">
        <v>4491</v>
      </c>
      <c r="I255" s="195"/>
      <c r="J255" s="195"/>
      <c r="K255" s="200">
        <v>42818</v>
      </c>
      <c r="L255" s="197" t="s">
        <v>6208</v>
      </c>
      <c r="M255" s="2"/>
    </row>
    <row r="256" spans="1:13" ht="25.5">
      <c r="A256" s="19"/>
      <c r="B256" s="19">
        <v>71</v>
      </c>
      <c r="C256" s="195" t="s">
        <v>4912</v>
      </c>
      <c r="D256" s="195" t="s">
        <v>552</v>
      </c>
      <c r="E256" s="195" t="s">
        <v>5373</v>
      </c>
      <c r="F256" s="195" t="s">
        <v>5374</v>
      </c>
      <c r="G256" s="336" t="s">
        <v>5375</v>
      </c>
      <c r="H256" s="195" t="s">
        <v>4491</v>
      </c>
      <c r="I256" s="195"/>
      <c r="J256" s="195"/>
      <c r="K256" s="200">
        <v>43080</v>
      </c>
      <c r="L256" s="197" t="s">
        <v>5376</v>
      </c>
      <c r="M256" s="2"/>
    </row>
    <row r="257" spans="1:13" ht="25.5">
      <c r="A257" s="19"/>
      <c r="B257" s="19">
        <v>72</v>
      </c>
      <c r="C257" s="192" t="s">
        <v>5377</v>
      </c>
      <c r="D257" s="192" t="s">
        <v>4892</v>
      </c>
      <c r="E257" s="355" t="s">
        <v>5378</v>
      </c>
      <c r="F257" s="355" t="s">
        <v>5379</v>
      </c>
      <c r="G257" s="356" t="s">
        <v>5380</v>
      </c>
      <c r="H257" s="355" t="s">
        <v>4491</v>
      </c>
      <c r="I257" s="356"/>
      <c r="J257" s="195"/>
      <c r="K257" s="197">
        <v>42888</v>
      </c>
      <c r="L257" s="194" t="s">
        <v>5381</v>
      </c>
      <c r="M257" s="2"/>
    </row>
    <row r="258" spans="1:13" ht="25.5">
      <c r="A258" s="19"/>
      <c r="B258" s="19">
        <v>73</v>
      </c>
      <c r="C258" s="192" t="s">
        <v>6548</v>
      </c>
      <c r="D258" s="192" t="s">
        <v>552</v>
      </c>
      <c r="E258" s="355" t="s">
        <v>6549</v>
      </c>
      <c r="F258" s="355" t="s">
        <v>6550</v>
      </c>
      <c r="G258" s="356" t="s">
        <v>6551</v>
      </c>
      <c r="H258" s="355" t="s">
        <v>4491</v>
      </c>
      <c r="I258" s="356"/>
      <c r="J258" s="193"/>
      <c r="K258" s="200">
        <v>42961</v>
      </c>
      <c r="L258" s="194" t="s">
        <v>6552</v>
      </c>
      <c r="M258" s="2"/>
    </row>
    <row r="259" spans="1:13" ht="25.5">
      <c r="A259" s="19"/>
      <c r="B259" s="19">
        <v>74</v>
      </c>
      <c r="C259" s="192" t="s">
        <v>6553</v>
      </c>
      <c r="D259" s="192" t="s">
        <v>552</v>
      </c>
      <c r="E259" s="355" t="s">
        <v>6554</v>
      </c>
      <c r="F259" s="355" t="s">
        <v>6555</v>
      </c>
      <c r="G259" s="356" t="s">
        <v>6556</v>
      </c>
      <c r="H259" s="355" t="s">
        <v>4491</v>
      </c>
      <c r="I259" s="356"/>
      <c r="J259" s="193"/>
      <c r="K259" s="200">
        <v>42961</v>
      </c>
      <c r="L259" s="194" t="s">
        <v>6557</v>
      </c>
      <c r="M259" s="2"/>
    </row>
    <row r="260" spans="1:13" ht="25.5">
      <c r="A260" s="19"/>
      <c r="B260" s="19">
        <v>75</v>
      </c>
      <c r="C260" s="192" t="s">
        <v>6553</v>
      </c>
      <c r="D260" s="192" t="s">
        <v>552</v>
      </c>
      <c r="E260" s="355" t="s">
        <v>6554</v>
      </c>
      <c r="F260" s="355" t="s">
        <v>6558</v>
      </c>
      <c r="G260" s="356" t="s">
        <v>6559</v>
      </c>
      <c r="H260" s="355" t="s">
        <v>4491</v>
      </c>
      <c r="I260" s="356"/>
      <c r="J260" s="193"/>
      <c r="K260" s="200">
        <v>42961</v>
      </c>
      <c r="L260" s="194" t="s">
        <v>6560</v>
      </c>
      <c r="M260" s="2"/>
    </row>
    <row r="261" spans="1:13" ht="25.5">
      <c r="A261" s="19"/>
      <c r="B261" s="19">
        <v>76</v>
      </c>
      <c r="C261" s="192" t="s">
        <v>6561</v>
      </c>
      <c r="D261" s="192" t="s">
        <v>6562</v>
      </c>
      <c r="E261" s="355" t="s">
        <v>6563</v>
      </c>
      <c r="F261" s="192" t="s">
        <v>6564</v>
      </c>
      <c r="G261" s="356" t="s">
        <v>6565</v>
      </c>
      <c r="H261" s="355" t="s">
        <v>4491</v>
      </c>
      <c r="I261" s="356"/>
      <c r="J261" s="355"/>
      <c r="K261" s="200">
        <v>42958</v>
      </c>
      <c r="L261" s="194" t="s">
        <v>6566</v>
      </c>
      <c r="M261" s="2"/>
    </row>
    <row r="262" spans="1:13" ht="25.5">
      <c r="A262" s="19"/>
      <c r="B262" s="19">
        <v>77</v>
      </c>
      <c r="C262" s="192" t="s">
        <v>6638</v>
      </c>
      <c r="D262" s="192" t="s">
        <v>4907</v>
      </c>
      <c r="E262" s="355" t="s">
        <v>6639</v>
      </c>
      <c r="F262" s="192" t="s">
        <v>6640</v>
      </c>
      <c r="G262" s="356" t="s">
        <v>6641</v>
      </c>
      <c r="H262" s="355" t="s">
        <v>4491</v>
      </c>
      <c r="I262" s="356"/>
      <c r="J262" s="355"/>
      <c r="K262" s="200">
        <v>42996</v>
      </c>
      <c r="L262" s="194" t="s">
        <v>6642</v>
      </c>
      <c r="M262" s="2"/>
    </row>
    <row r="263" spans="1:13" ht="25.5">
      <c r="A263" s="19"/>
      <c r="B263" s="19">
        <v>78</v>
      </c>
      <c r="C263" s="192" t="s">
        <v>7150</v>
      </c>
      <c r="D263" s="192" t="s">
        <v>4892</v>
      </c>
      <c r="E263" s="355" t="s">
        <v>7151</v>
      </c>
      <c r="F263" s="192" t="s">
        <v>7152</v>
      </c>
      <c r="G263" s="356" t="s">
        <v>7153</v>
      </c>
      <c r="H263" s="355" t="s">
        <v>4491</v>
      </c>
      <c r="I263" s="356"/>
      <c r="J263" s="355"/>
      <c r="K263" s="200">
        <v>43038</v>
      </c>
      <c r="L263" s="194" t="s">
        <v>7154</v>
      </c>
      <c r="M263" s="2"/>
    </row>
    <row r="264" spans="1:13" ht="63.75">
      <c r="A264" s="19"/>
      <c r="B264" s="19">
        <v>79</v>
      </c>
      <c r="C264" s="192" t="s">
        <v>7390</v>
      </c>
      <c r="D264" s="201" t="s">
        <v>545</v>
      </c>
      <c r="E264" s="355" t="s">
        <v>7391</v>
      </c>
      <c r="F264" s="192" t="s">
        <v>7392</v>
      </c>
      <c r="G264" s="356" t="s">
        <v>7393</v>
      </c>
      <c r="H264" s="355" t="s">
        <v>4491</v>
      </c>
      <c r="I264" s="356"/>
      <c r="J264" s="355"/>
      <c r="K264" s="200">
        <v>43102</v>
      </c>
      <c r="L264" s="194" t="s">
        <v>7394</v>
      </c>
      <c r="M264" s="2"/>
    </row>
    <row r="265" spans="1:13" ht="38.25">
      <c r="A265" s="19"/>
      <c r="B265" s="19">
        <v>80</v>
      </c>
      <c r="C265" s="192" t="s">
        <v>7395</v>
      </c>
      <c r="D265" s="201" t="s">
        <v>545</v>
      </c>
      <c r="E265" s="355" t="s">
        <v>7396</v>
      </c>
      <c r="F265" s="192" t="s">
        <v>7397</v>
      </c>
      <c r="G265" s="356" t="s">
        <v>7474</v>
      </c>
      <c r="H265" s="355" t="s">
        <v>4491</v>
      </c>
      <c r="I265" s="356"/>
      <c r="J265" s="355"/>
      <c r="K265" s="200">
        <v>43112</v>
      </c>
      <c r="L265" s="194" t="s">
        <v>7398</v>
      </c>
      <c r="M265" s="2"/>
    </row>
    <row r="266" spans="1:13" ht="51">
      <c r="A266" s="19"/>
      <c r="B266" s="19">
        <v>81</v>
      </c>
      <c r="C266" s="192" t="s">
        <v>7399</v>
      </c>
      <c r="D266" s="201" t="s">
        <v>7400</v>
      </c>
      <c r="E266" s="355" t="s">
        <v>7401</v>
      </c>
      <c r="F266" s="192" t="s">
        <v>7402</v>
      </c>
      <c r="G266" s="356" t="s">
        <v>7403</v>
      </c>
      <c r="H266" s="355" t="s">
        <v>4491</v>
      </c>
      <c r="I266" s="356"/>
      <c r="J266" s="355"/>
      <c r="K266" s="200">
        <v>43130</v>
      </c>
      <c r="L266" s="194" t="s">
        <v>7404</v>
      </c>
      <c r="M266" s="2"/>
    </row>
    <row r="267" spans="1:13" ht="51">
      <c r="A267" s="19"/>
      <c r="B267" s="19">
        <v>82</v>
      </c>
      <c r="C267" s="192" t="s">
        <v>7405</v>
      </c>
      <c r="D267" s="201" t="s">
        <v>7400</v>
      </c>
      <c r="E267" s="355" t="s">
        <v>7401</v>
      </c>
      <c r="F267" s="192" t="s">
        <v>7406</v>
      </c>
      <c r="G267" s="356" t="s">
        <v>7407</v>
      </c>
      <c r="H267" s="355" t="s">
        <v>4491</v>
      </c>
      <c r="I267" s="356"/>
      <c r="J267" s="355"/>
      <c r="K267" s="200">
        <v>43130</v>
      </c>
      <c r="L267" s="194" t="s">
        <v>7408</v>
      </c>
      <c r="M267" s="2"/>
    </row>
    <row r="268" spans="1:13" ht="76.5">
      <c r="A268" s="19"/>
      <c r="B268" s="19">
        <v>83</v>
      </c>
      <c r="C268" s="192" t="s">
        <v>4896</v>
      </c>
      <c r="D268" s="201" t="s">
        <v>4704</v>
      </c>
      <c r="E268" s="355" t="s">
        <v>7804</v>
      </c>
      <c r="F268" s="192" t="s">
        <v>7805</v>
      </c>
      <c r="G268" s="356" t="s">
        <v>7806</v>
      </c>
      <c r="H268" s="355" t="s">
        <v>4491</v>
      </c>
      <c r="I268" s="356"/>
      <c r="J268" s="355"/>
      <c r="K268" s="345">
        <v>43209</v>
      </c>
      <c r="L268" s="200" t="s">
        <v>7807</v>
      </c>
      <c r="M268" s="2"/>
    </row>
    <row r="269" spans="1:13" ht="38.25">
      <c r="A269" s="19"/>
      <c r="B269" s="19">
        <v>84</v>
      </c>
      <c r="C269" s="192" t="s">
        <v>7808</v>
      </c>
      <c r="D269" s="201" t="s">
        <v>4704</v>
      </c>
      <c r="E269" s="355" t="s">
        <v>7809</v>
      </c>
      <c r="F269" s="192" t="s">
        <v>7810</v>
      </c>
      <c r="G269" s="356" t="s">
        <v>7811</v>
      </c>
      <c r="H269" s="355" t="s">
        <v>4491</v>
      </c>
      <c r="I269" s="356"/>
      <c r="J269" s="355"/>
      <c r="K269" s="200">
        <v>43196</v>
      </c>
      <c r="L269" s="194" t="s">
        <v>7812</v>
      </c>
      <c r="M269" s="2"/>
    </row>
    <row r="270" spans="1:13" ht="51">
      <c r="A270" s="19"/>
      <c r="B270" s="19">
        <v>85</v>
      </c>
      <c r="C270" s="192" t="s">
        <v>7395</v>
      </c>
      <c r="D270" s="201" t="s">
        <v>545</v>
      </c>
      <c r="E270" s="355" t="s">
        <v>7813</v>
      </c>
      <c r="F270" s="192" t="s">
        <v>7814</v>
      </c>
      <c r="G270" s="356" t="s">
        <v>7815</v>
      </c>
      <c r="H270" s="355" t="s">
        <v>4491</v>
      </c>
      <c r="I270" s="356"/>
      <c r="J270" s="355"/>
      <c r="K270" s="200">
        <v>43206</v>
      </c>
      <c r="L270" s="194" t="s">
        <v>7816</v>
      </c>
      <c r="M270" s="2"/>
    </row>
    <row r="271" spans="1:13" ht="38.25">
      <c r="A271" s="19"/>
      <c r="B271" s="19">
        <v>86</v>
      </c>
      <c r="C271" s="192" t="s">
        <v>4912</v>
      </c>
      <c r="D271" s="201" t="s">
        <v>552</v>
      </c>
      <c r="E271" s="355" t="s">
        <v>7950</v>
      </c>
      <c r="F271" s="192" t="s">
        <v>7951</v>
      </c>
      <c r="G271" s="356" t="s">
        <v>7952</v>
      </c>
      <c r="H271" s="355" t="s">
        <v>4491</v>
      </c>
      <c r="I271" s="356"/>
      <c r="J271" s="355"/>
      <c r="K271" s="200">
        <v>43224</v>
      </c>
      <c r="L271" s="194" t="s">
        <v>7953</v>
      </c>
      <c r="M271" s="2"/>
    </row>
    <row r="272" spans="1:13" ht="38.25">
      <c r="A272" s="19"/>
      <c r="B272" s="19">
        <v>87</v>
      </c>
      <c r="C272" s="192" t="s">
        <v>467</v>
      </c>
      <c r="D272" s="192" t="s">
        <v>468</v>
      </c>
      <c r="E272" s="355" t="s">
        <v>469</v>
      </c>
      <c r="F272" s="192" t="s">
        <v>470</v>
      </c>
      <c r="G272" s="356" t="s">
        <v>5382</v>
      </c>
      <c r="H272" s="355" t="s">
        <v>4491</v>
      </c>
      <c r="I272" s="356"/>
      <c r="J272" s="193"/>
      <c r="K272" s="200" t="s">
        <v>8502</v>
      </c>
      <c r="L272" s="194" t="s">
        <v>471</v>
      </c>
      <c r="M272" s="2"/>
    </row>
    <row r="273" spans="1:13" ht="38.25">
      <c r="A273" s="19"/>
      <c r="B273" s="19">
        <v>88</v>
      </c>
      <c r="C273" s="192" t="s">
        <v>472</v>
      </c>
      <c r="D273" s="192" t="s">
        <v>473</v>
      </c>
      <c r="E273" s="355" t="s">
        <v>474</v>
      </c>
      <c r="F273" s="192" t="s">
        <v>475</v>
      </c>
      <c r="G273" s="356" t="s">
        <v>476</v>
      </c>
      <c r="H273" s="355" t="s">
        <v>4491</v>
      </c>
      <c r="I273" s="356"/>
      <c r="J273" s="355"/>
      <c r="K273" s="200" t="s">
        <v>8503</v>
      </c>
      <c r="L273" s="194" t="s">
        <v>477</v>
      </c>
      <c r="M273" s="2"/>
    </row>
    <row r="274" spans="1:13" ht="38.25">
      <c r="A274" s="19"/>
      <c r="B274" s="19">
        <v>89</v>
      </c>
      <c r="C274" s="192" t="s">
        <v>478</v>
      </c>
      <c r="D274" s="192" t="s">
        <v>479</v>
      </c>
      <c r="E274" s="355" t="s">
        <v>480</v>
      </c>
      <c r="F274" s="192" t="s">
        <v>481</v>
      </c>
      <c r="G274" s="356" t="s">
        <v>482</v>
      </c>
      <c r="H274" s="355" t="s">
        <v>4491</v>
      </c>
      <c r="I274" s="356"/>
      <c r="J274" s="193"/>
      <c r="K274" s="200" t="s">
        <v>5383</v>
      </c>
      <c r="L274" s="194" t="s">
        <v>483</v>
      </c>
      <c r="M274" s="2"/>
    </row>
    <row r="275" spans="1:13" ht="38.25">
      <c r="A275" s="19"/>
      <c r="B275" s="19">
        <v>90</v>
      </c>
      <c r="C275" s="192" t="s">
        <v>484</v>
      </c>
      <c r="D275" s="192" t="s">
        <v>485</v>
      </c>
      <c r="E275" s="355" t="s">
        <v>486</v>
      </c>
      <c r="F275" s="192" t="s">
        <v>487</v>
      </c>
      <c r="G275" s="356" t="s">
        <v>4639</v>
      </c>
      <c r="H275" s="355" t="s">
        <v>4491</v>
      </c>
      <c r="I275" s="356"/>
      <c r="J275" s="193"/>
      <c r="K275" s="200" t="s">
        <v>8504</v>
      </c>
      <c r="L275" s="194" t="s">
        <v>488</v>
      </c>
      <c r="M275" s="2"/>
    </row>
    <row r="276" spans="1:13" ht="51">
      <c r="A276" s="19"/>
      <c r="B276" s="19">
        <v>91</v>
      </c>
      <c r="C276" s="192" t="s">
        <v>489</v>
      </c>
      <c r="D276" s="192" t="s">
        <v>4640</v>
      </c>
      <c r="E276" s="355" t="s">
        <v>5384</v>
      </c>
      <c r="F276" s="192" t="s">
        <v>490</v>
      </c>
      <c r="G276" s="356" t="s">
        <v>491</v>
      </c>
      <c r="H276" s="355"/>
      <c r="I276" s="356"/>
      <c r="J276" s="193" t="s">
        <v>4491</v>
      </c>
      <c r="K276" s="200" t="s">
        <v>8505</v>
      </c>
      <c r="L276" s="194" t="s">
        <v>5385</v>
      </c>
      <c r="M276" s="2"/>
    </row>
    <row r="277" spans="1:13" ht="38.25">
      <c r="A277" s="19"/>
      <c r="B277" s="19">
        <v>92</v>
      </c>
      <c r="C277" s="193" t="s">
        <v>4641</v>
      </c>
      <c r="D277" s="192" t="s">
        <v>504</v>
      </c>
      <c r="E277" s="355" t="s">
        <v>500</v>
      </c>
      <c r="F277" s="193" t="s">
        <v>505</v>
      </c>
      <c r="G277" s="193" t="s">
        <v>6567</v>
      </c>
      <c r="H277" s="202" t="s">
        <v>4491</v>
      </c>
      <c r="I277" s="202"/>
      <c r="J277" s="193"/>
      <c r="K277" s="200" t="s">
        <v>8506</v>
      </c>
      <c r="L277" s="193" t="s">
        <v>5386</v>
      </c>
      <c r="M277" s="2"/>
    </row>
    <row r="278" spans="1:13" ht="38.25">
      <c r="A278" s="19"/>
      <c r="B278" s="19">
        <v>93</v>
      </c>
      <c r="C278" s="193" t="s">
        <v>443</v>
      </c>
      <c r="D278" s="192" t="s">
        <v>506</v>
      </c>
      <c r="E278" s="355" t="s">
        <v>444</v>
      </c>
      <c r="F278" s="193" t="s">
        <v>507</v>
      </c>
      <c r="G278" s="356" t="s">
        <v>7104</v>
      </c>
      <c r="H278" s="193" t="s">
        <v>4491</v>
      </c>
      <c r="I278" s="193"/>
      <c r="J278" s="193"/>
      <c r="K278" s="200" t="s">
        <v>8507</v>
      </c>
      <c r="L278" s="193" t="s">
        <v>508</v>
      </c>
      <c r="M278" s="2"/>
    </row>
    <row r="279" spans="1:13" ht="38.25">
      <c r="A279" s="19"/>
      <c r="B279" s="19">
        <v>94</v>
      </c>
      <c r="C279" s="192" t="s">
        <v>446</v>
      </c>
      <c r="D279" s="192" t="s">
        <v>4644</v>
      </c>
      <c r="E279" s="355" t="s">
        <v>447</v>
      </c>
      <c r="F279" s="193" t="s">
        <v>448</v>
      </c>
      <c r="G279" s="193" t="s">
        <v>449</v>
      </c>
      <c r="H279" s="193" t="s">
        <v>4491</v>
      </c>
      <c r="I279" s="193"/>
      <c r="J279" s="193"/>
      <c r="K279" s="200" t="s">
        <v>8508</v>
      </c>
      <c r="L279" s="193" t="s">
        <v>450</v>
      </c>
      <c r="M279" s="2"/>
    </row>
    <row r="280" spans="1:13" ht="38.25">
      <c r="A280" s="19"/>
      <c r="B280" s="19">
        <v>95</v>
      </c>
      <c r="C280" s="192" t="s">
        <v>451</v>
      </c>
      <c r="D280" s="192" t="s">
        <v>4645</v>
      </c>
      <c r="E280" s="192" t="s">
        <v>452</v>
      </c>
      <c r="F280" s="193" t="s">
        <v>453</v>
      </c>
      <c r="G280" s="193" t="s">
        <v>454</v>
      </c>
      <c r="H280" s="193" t="s">
        <v>4491</v>
      </c>
      <c r="I280" s="193"/>
      <c r="J280" s="193"/>
      <c r="K280" s="200" t="s">
        <v>8508</v>
      </c>
      <c r="L280" s="193" t="s">
        <v>455</v>
      </c>
      <c r="M280" s="2"/>
    </row>
    <row r="281" spans="1:13" ht="38.25">
      <c r="A281" s="19"/>
      <c r="B281" s="19">
        <v>96</v>
      </c>
      <c r="C281" s="203" t="s">
        <v>5387</v>
      </c>
      <c r="D281" s="194" t="s">
        <v>4297</v>
      </c>
      <c r="E281" s="191" t="s">
        <v>4298</v>
      </c>
      <c r="F281" s="348" t="s">
        <v>4299</v>
      </c>
      <c r="G281" s="191" t="s">
        <v>4300</v>
      </c>
      <c r="H281" s="195" t="s">
        <v>4491</v>
      </c>
      <c r="I281" s="195"/>
      <c r="J281" s="191"/>
      <c r="K281" s="197" t="s">
        <v>8509</v>
      </c>
      <c r="L281" s="191" t="s">
        <v>4321</v>
      </c>
      <c r="M281" s="2"/>
    </row>
    <row r="282" spans="1:13" ht="38.25">
      <c r="A282" s="19"/>
      <c r="B282" s="19">
        <v>97</v>
      </c>
      <c r="C282" s="203" t="s">
        <v>5388</v>
      </c>
      <c r="D282" s="194" t="s">
        <v>4705</v>
      </c>
      <c r="E282" s="191" t="s">
        <v>4706</v>
      </c>
      <c r="F282" s="348" t="s">
        <v>4707</v>
      </c>
      <c r="G282" s="191" t="s">
        <v>6568</v>
      </c>
      <c r="H282" s="191" t="s">
        <v>4491</v>
      </c>
      <c r="I282" s="193"/>
      <c r="J282" s="193"/>
      <c r="K282" s="200" t="s">
        <v>8510</v>
      </c>
      <c r="L282" s="191" t="s">
        <v>4708</v>
      </c>
      <c r="M282" s="2"/>
    </row>
    <row r="283" spans="1:13" ht="38.25">
      <c r="A283" s="19"/>
      <c r="B283" s="19">
        <v>98</v>
      </c>
      <c r="C283" s="193" t="s">
        <v>5388</v>
      </c>
      <c r="D283" s="192" t="s">
        <v>4705</v>
      </c>
      <c r="E283" s="355" t="s">
        <v>4709</v>
      </c>
      <c r="F283" s="193" t="s">
        <v>4710</v>
      </c>
      <c r="G283" s="193" t="s">
        <v>4711</v>
      </c>
      <c r="H283" s="193" t="s">
        <v>4491</v>
      </c>
      <c r="I283" s="193"/>
      <c r="J283" s="193"/>
      <c r="K283" s="200" t="s">
        <v>8510</v>
      </c>
      <c r="L283" s="193" t="s">
        <v>4712</v>
      </c>
      <c r="M283" s="2"/>
    </row>
    <row r="284" spans="1:13" ht="38.25">
      <c r="A284" s="19"/>
      <c r="B284" s="19">
        <v>99</v>
      </c>
      <c r="C284" s="193" t="s">
        <v>5388</v>
      </c>
      <c r="D284" s="192" t="s">
        <v>4705</v>
      </c>
      <c r="E284" s="355" t="s">
        <v>4713</v>
      </c>
      <c r="F284" s="193" t="s">
        <v>4714</v>
      </c>
      <c r="G284" s="193" t="s">
        <v>4715</v>
      </c>
      <c r="H284" s="193" t="s">
        <v>4491</v>
      </c>
      <c r="I284" s="193"/>
      <c r="J284" s="193"/>
      <c r="K284" s="200" t="s">
        <v>8510</v>
      </c>
      <c r="L284" s="193" t="s">
        <v>4716</v>
      </c>
      <c r="M284" s="2"/>
    </row>
    <row r="285" spans="1:13" ht="38.25">
      <c r="A285" s="19"/>
      <c r="B285" s="19">
        <v>100</v>
      </c>
      <c r="C285" s="193" t="s">
        <v>5388</v>
      </c>
      <c r="D285" s="192" t="s">
        <v>4705</v>
      </c>
      <c r="E285" s="355" t="s">
        <v>4717</v>
      </c>
      <c r="F285" s="193" t="s">
        <v>4718</v>
      </c>
      <c r="G285" s="193" t="s">
        <v>4719</v>
      </c>
      <c r="H285" s="193" t="s">
        <v>4491</v>
      </c>
      <c r="I285" s="193"/>
      <c r="J285" s="193"/>
      <c r="K285" s="200" t="s">
        <v>8510</v>
      </c>
      <c r="L285" s="193" t="s">
        <v>4720</v>
      </c>
      <c r="M285" s="2"/>
    </row>
    <row r="286" spans="1:13" ht="38.25">
      <c r="A286" s="19"/>
      <c r="B286" s="19">
        <v>101</v>
      </c>
      <c r="C286" s="203" t="s">
        <v>5388</v>
      </c>
      <c r="D286" s="194" t="s">
        <v>4705</v>
      </c>
      <c r="E286" s="191" t="s">
        <v>4721</v>
      </c>
      <c r="F286" s="355" t="s">
        <v>4722</v>
      </c>
      <c r="G286" s="191" t="s">
        <v>4723</v>
      </c>
      <c r="H286" s="193" t="s">
        <v>4491</v>
      </c>
      <c r="I286" s="193"/>
      <c r="J286" s="193"/>
      <c r="K286" s="200" t="s">
        <v>8510</v>
      </c>
      <c r="L286" s="191" t="s">
        <v>4724</v>
      </c>
      <c r="M286" s="2"/>
    </row>
    <row r="287" spans="1:13" ht="38.25">
      <c r="A287" s="19"/>
      <c r="B287" s="19">
        <v>102</v>
      </c>
      <c r="C287" s="203" t="s">
        <v>5388</v>
      </c>
      <c r="D287" s="194" t="s">
        <v>4705</v>
      </c>
      <c r="E287" s="191" t="s">
        <v>4725</v>
      </c>
      <c r="F287" s="355" t="s">
        <v>4726</v>
      </c>
      <c r="G287" s="191" t="s">
        <v>4727</v>
      </c>
      <c r="H287" s="193" t="s">
        <v>4491</v>
      </c>
      <c r="I287" s="193"/>
      <c r="J287" s="193"/>
      <c r="K287" s="200" t="s">
        <v>8510</v>
      </c>
      <c r="L287" s="191" t="s">
        <v>4728</v>
      </c>
      <c r="M287" s="2"/>
    </row>
    <row r="288" spans="1:13" ht="38.25">
      <c r="A288" s="19"/>
      <c r="B288" s="19">
        <v>103</v>
      </c>
      <c r="C288" s="203" t="s">
        <v>5388</v>
      </c>
      <c r="D288" s="194" t="s">
        <v>4705</v>
      </c>
      <c r="E288" s="191" t="s">
        <v>4729</v>
      </c>
      <c r="F288" s="355" t="s">
        <v>4730</v>
      </c>
      <c r="G288" s="191" t="s">
        <v>4731</v>
      </c>
      <c r="H288" s="193" t="s">
        <v>4491</v>
      </c>
      <c r="I288" s="193"/>
      <c r="J288" s="193"/>
      <c r="K288" s="200" t="s">
        <v>8510</v>
      </c>
      <c r="L288" s="191" t="s">
        <v>4732</v>
      </c>
      <c r="M288" s="2"/>
    </row>
    <row r="289" spans="1:13" ht="25.5">
      <c r="A289" s="19"/>
      <c r="B289" s="19">
        <v>104</v>
      </c>
      <c r="C289" s="203" t="s">
        <v>4641</v>
      </c>
      <c r="D289" s="194" t="s">
        <v>5276</v>
      </c>
      <c r="E289" s="191" t="s">
        <v>5389</v>
      </c>
      <c r="F289" s="355" t="s">
        <v>5277</v>
      </c>
      <c r="G289" s="191" t="s">
        <v>6211</v>
      </c>
      <c r="H289" s="193" t="s">
        <v>4491</v>
      </c>
      <c r="I289" s="193"/>
      <c r="J289" s="193"/>
      <c r="K289" s="193" t="s">
        <v>6212</v>
      </c>
      <c r="L289" s="191" t="s">
        <v>6213</v>
      </c>
      <c r="M289" s="2"/>
    </row>
    <row r="290" spans="1:13" ht="12.75">
      <c r="A290" s="19"/>
      <c r="B290" s="19">
        <v>105</v>
      </c>
      <c r="C290" s="194" t="s">
        <v>5390</v>
      </c>
      <c r="D290" s="203" t="s">
        <v>5391</v>
      </c>
      <c r="E290" s="191" t="s">
        <v>5392</v>
      </c>
      <c r="F290" s="348" t="s">
        <v>5278</v>
      </c>
      <c r="G290" s="191" t="s">
        <v>5279</v>
      </c>
      <c r="H290" s="193" t="s">
        <v>4491</v>
      </c>
      <c r="I290" s="193"/>
      <c r="J290" s="193"/>
      <c r="K290" s="200" t="s">
        <v>8511</v>
      </c>
      <c r="L290" s="191" t="s">
        <v>5280</v>
      </c>
      <c r="M290" s="2"/>
    </row>
    <row r="291" spans="1:13" ht="12.75">
      <c r="A291" s="19"/>
      <c r="B291" s="19">
        <v>106</v>
      </c>
      <c r="C291" s="197" t="s">
        <v>5393</v>
      </c>
      <c r="D291" s="194" t="s">
        <v>5391</v>
      </c>
      <c r="E291" s="191" t="s">
        <v>5394</v>
      </c>
      <c r="F291" s="196" t="s">
        <v>5395</v>
      </c>
      <c r="G291" s="191" t="s">
        <v>5396</v>
      </c>
      <c r="H291" s="193" t="s">
        <v>4491</v>
      </c>
      <c r="I291" s="193"/>
      <c r="J291" s="193"/>
      <c r="K291" s="197" t="s">
        <v>8512</v>
      </c>
      <c r="L291" s="191" t="s">
        <v>6214</v>
      </c>
      <c r="M291" s="2"/>
    </row>
    <row r="292" spans="1:13" ht="25.5">
      <c r="A292" s="19"/>
      <c r="B292" s="19">
        <v>107</v>
      </c>
      <c r="C292" s="203" t="s">
        <v>6217</v>
      </c>
      <c r="D292" s="194" t="s">
        <v>6215</v>
      </c>
      <c r="E292" s="191" t="s">
        <v>6216</v>
      </c>
      <c r="F292" s="196" t="s">
        <v>6210</v>
      </c>
      <c r="G292" s="192" t="s">
        <v>6218</v>
      </c>
      <c r="H292" s="193" t="s">
        <v>4491</v>
      </c>
      <c r="I292" s="193"/>
      <c r="J292" s="193"/>
      <c r="K292" s="200" t="s">
        <v>8513</v>
      </c>
      <c r="L292" s="191" t="s">
        <v>6219</v>
      </c>
      <c r="M292" s="2"/>
    </row>
    <row r="293" spans="1:13" ht="25.5">
      <c r="A293" s="19"/>
      <c r="B293" s="19">
        <v>108</v>
      </c>
      <c r="C293" s="203" t="s">
        <v>6569</v>
      </c>
      <c r="D293" s="194" t="s">
        <v>6570</v>
      </c>
      <c r="E293" s="191" t="s">
        <v>6571</v>
      </c>
      <c r="F293" s="348" t="s">
        <v>6572</v>
      </c>
      <c r="G293" s="191" t="s">
        <v>6573</v>
      </c>
      <c r="H293" s="191" t="s">
        <v>4491</v>
      </c>
      <c r="I293" s="193"/>
      <c r="J293" s="193"/>
      <c r="K293" s="193" t="s">
        <v>8514</v>
      </c>
      <c r="L293" s="191" t="s">
        <v>6574</v>
      </c>
      <c r="M293" s="2"/>
    </row>
    <row r="294" spans="1:13" ht="25.5">
      <c r="A294" s="19"/>
      <c r="B294" s="19">
        <v>109</v>
      </c>
      <c r="C294" s="203" t="s">
        <v>8515</v>
      </c>
      <c r="D294" s="194" t="s">
        <v>4705</v>
      </c>
      <c r="E294" s="191"/>
      <c r="F294" s="348" t="s">
        <v>8516</v>
      </c>
      <c r="G294" s="191" t="s">
        <v>8517</v>
      </c>
      <c r="H294" s="191" t="s">
        <v>4491</v>
      </c>
      <c r="I294" s="193"/>
      <c r="J294" s="193"/>
      <c r="K294" s="193" t="s">
        <v>8518</v>
      </c>
      <c r="L294" s="191" t="s">
        <v>8519</v>
      </c>
      <c r="M294" s="2"/>
    </row>
    <row r="295" spans="1:13" ht="25.5">
      <c r="A295" s="19"/>
      <c r="B295" s="19">
        <v>110</v>
      </c>
      <c r="C295" s="203" t="s">
        <v>6575</v>
      </c>
      <c r="D295" s="194" t="s">
        <v>5391</v>
      </c>
      <c r="E295" s="191" t="s">
        <v>6576</v>
      </c>
      <c r="F295" s="348" t="s">
        <v>6577</v>
      </c>
      <c r="G295" s="191" t="s">
        <v>549</v>
      </c>
      <c r="H295" s="191" t="s">
        <v>4491</v>
      </c>
      <c r="I295" s="193"/>
      <c r="J295" s="193"/>
      <c r="K295" s="193" t="s">
        <v>8520</v>
      </c>
      <c r="L295" s="191" t="s">
        <v>6578</v>
      </c>
      <c r="M295" s="2"/>
    </row>
    <row r="296" spans="1:13" ht="51">
      <c r="A296" s="19"/>
      <c r="B296" s="19">
        <v>111</v>
      </c>
      <c r="C296" s="357" t="s">
        <v>5281</v>
      </c>
      <c r="D296" s="357" t="s">
        <v>576</v>
      </c>
      <c r="E296" s="358" t="s">
        <v>577</v>
      </c>
      <c r="F296" s="358" t="s">
        <v>578</v>
      </c>
      <c r="G296" s="359" t="s">
        <v>5282</v>
      </c>
      <c r="H296" s="358" t="s">
        <v>4491</v>
      </c>
      <c r="I296" s="359"/>
      <c r="J296" s="198"/>
      <c r="K296" s="199">
        <v>43019</v>
      </c>
      <c r="L296" s="360" t="s">
        <v>5283</v>
      </c>
      <c r="M296" s="2"/>
    </row>
    <row r="297" spans="1:13" ht="38.25">
      <c r="A297" s="19"/>
      <c r="B297" s="19">
        <v>112</v>
      </c>
      <c r="C297" s="192" t="s">
        <v>579</v>
      </c>
      <c r="D297" s="192" t="s">
        <v>580</v>
      </c>
      <c r="E297" s="355" t="s">
        <v>4864</v>
      </c>
      <c r="F297" s="355" t="s">
        <v>581</v>
      </c>
      <c r="G297" s="356" t="s">
        <v>6220</v>
      </c>
      <c r="H297" s="355" t="s">
        <v>4491</v>
      </c>
      <c r="I297" s="356"/>
      <c r="J297" s="193"/>
      <c r="K297" s="200">
        <v>42941</v>
      </c>
      <c r="L297" s="194" t="s">
        <v>6221</v>
      </c>
      <c r="M297" s="2"/>
    </row>
    <row r="298" spans="1:13" ht="38.25">
      <c r="A298" s="19"/>
      <c r="B298" s="19">
        <v>113</v>
      </c>
      <c r="C298" s="192" t="s">
        <v>582</v>
      </c>
      <c r="D298" s="192" t="s">
        <v>583</v>
      </c>
      <c r="E298" s="355" t="s">
        <v>4865</v>
      </c>
      <c r="F298" s="355" t="s">
        <v>584</v>
      </c>
      <c r="G298" s="356" t="s">
        <v>585</v>
      </c>
      <c r="H298" s="355" t="s">
        <v>4491</v>
      </c>
      <c r="I298" s="356"/>
      <c r="J298" s="193"/>
      <c r="K298" s="200">
        <v>42969</v>
      </c>
      <c r="L298" s="194" t="s">
        <v>586</v>
      </c>
      <c r="M298" s="2"/>
    </row>
    <row r="299" spans="1:13" ht="38.25">
      <c r="A299" s="19"/>
      <c r="B299" s="19">
        <v>114</v>
      </c>
      <c r="C299" s="192" t="s">
        <v>587</v>
      </c>
      <c r="D299" s="192" t="s">
        <v>588</v>
      </c>
      <c r="E299" s="355" t="s">
        <v>4866</v>
      </c>
      <c r="F299" s="192" t="s">
        <v>589</v>
      </c>
      <c r="G299" s="356" t="s">
        <v>590</v>
      </c>
      <c r="H299" s="355"/>
      <c r="I299" s="356"/>
      <c r="J299" s="355" t="s">
        <v>4491</v>
      </c>
      <c r="K299" s="200">
        <v>42965</v>
      </c>
      <c r="L299" s="194" t="s">
        <v>591</v>
      </c>
      <c r="M299" s="2"/>
    </row>
    <row r="300" spans="1:13" ht="38.25">
      <c r="A300" s="19"/>
      <c r="B300" s="19">
        <v>115</v>
      </c>
      <c r="C300" s="192" t="s">
        <v>592</v>
      </c>
      <c r="D300" s="192" t="s">
        <v>593</v>
      </c>
      <c r="E300" s="355" t="s">
        <v>4867</v>
      </c>
      <c r="F300" s="192" t="s">
        <v>594</v>
      </c>
      <c r="G300" s="356" t="s">
        <v>595</v>
      </c>
      <c r="H300" s="355" t="s">
        <v>4491</v>
      </c>
      <c r="I300" s="356"/>
      <c r="J300" s="193"/>
      <c r="K300" s="200">
        <v>42965</v>
      </c>
      <c r="L300" s="194" t="s">
        <v>596</v>
      </c>
      <c r="M300" s="2"/>
    </row>
    <row r="301" spans="1:13" ht="38.25">
      <c r="A301" s="19"/>
      <c r="B301" s="19">
        <v>116</v>
      </c>
      <c r="C301" s="192" t="s">
        <v>597</v>
      </c>
      <c r="D301" s="192" t="s">
        <v>598</v>
      </c>
      <c r="E301" s="355" t="s">
        <v>4868</v>
      </c>
      <c r="F301" s="192" t="s">
        <v>599</v>
      </c>
      <c r="G301" s="356" t="s">
        <v>600</v>
      </c>
      <c r="H301" s="355"/>
      <c r="I301" s="356"/>
      <c r="J301" s="355" t="s">
        <v>4491</v>
      </c>
      <c r="K301" s="200">
        <v>43001</v>
      </c>
      <c r="L301" s="194" t="s">
        <v>601</v>
      </c>
      <c r="M301" s="2"/>
    </row>
    <row r="302" spans="1:13" ht="38.25">
      <c r="A302" s="19"/>
      <c r="B302" s="19">
        <v>117</v>
      </c>
      <c r="C302" s="192" t="s">
        <v>602</v>
      </c>
      <c r="D302" s="192" t="s">
        <v>598</v>
      </c>
      <c r="E302" s="355" t="s">
        <v>4869</v>
      </c>
      <c r="F302" s="192" t="s">
        <v>603</v>
      </c>
      <c r="G302" s="356" t="s">
        <v>604</v>
      </c>
      <c r="H302" s="355" t="s">
        <v>4491</v>
      </c>
      <c r="I302" s="356"/>
      <c r="J302" s="193"/>
      <c r="K302" s="200">
        <v>43073</v>
      </c>
      <c r="L302" s="194" t="s">
        <v>605</v>
      </c>
      <c r="M302" s="2"/>
    </row>
    <row r="303" spans="1:13" ht="38.25">
      <c r="A303" s="19"/>
      <c r="B303" s="19">
        <v>118</v>
      </c>
      <c r="C303" s="192" t="s">
        <v>602</v>
      </c>
      <c r="D303" s="192" t="s">
        <v>598</v>
      </c>
      <c r="E303" s="355" t="s">
        <v>4869</v>
      </c>
      <c r="F303" s="192" t="s">
        <v>606</v>
      </c>
      <c r="G303" s="356" t="s">
        <v>607</v>
      </c>
      <c r="H303" s="355" t="s">
        <v>4491</v>
      </c>
      <c r="I303" s="356"/>
      <c r="J303" s="193"/>
      <c r="K303" s="200">
        <v>43073</v>
      </c>
      <c r="L303" s="194" t="s">
        <v>608</v>
      </c>
      <c r="M303" s="2"/>
    </row>
    <row r="304" spans="1:13" ht="38.25">
      <c r="A304" s="19"/>
      <c r="B304" s="19">
        <v>119</v>
      </c>
      <c r="C304" s="192" t="s">
        <v>602</v>
      </c>
      <c r="D304" s="192" t="s">
        <v>598</v>
      </c>
      <c r="E304" s="355" t="s">
        <v>4869</v>
      </c>
      <c r="F304" s="192" t="s">
        <v>609</v>
      </c>
      <c r="G304" s="356" t="s">
        <v>610</v>
      </c>
      <c r="H304" s="355" t="s">
        <v>4491</v>
      </c>
      <c r="I304" s="356"/>
      <c r="J304" s="193"/>
      <c r="K304" s="200">
        <v>43073</v>
      </c>
      <c r="L304" s="194" t="s">
        <v>611</v>
      </c>
      <c r="M304" s="2"/>
    </row>
    <row r="305" spans="1:13" ht="25.5">
      <c r="A305" s="19"/>
      <c r="B305" s="19">
        <v>120</v>
      </c>
      <c r="C305" s="193" t="s">
        <v>651</v>
      </c>
      <c r="D305" s="192" t="s">
        <v>4870</v>
      </c>
      <c r="E305" s="355" t="s">
        <v>4871</v>
      </c>
      <c r="F305" s="193" t="s">
        <v>4872</v>
      </c>
      <c r="G305" s="193" t="s">
        <v>4873</v>
      </c>
      <c r="H305" s="202" t="s">
        <v>4491</v>
      </c>
      <c r="I305" s="202"/>
      <c r="J305" s="193"/>
      <c r="K305" s="200">
        <v>42983</v>
      </c>
      <c r="L305" s="193" t="s">
        <v>4874</v>
      </c>
      <c r="M305" s="2"/>
    </row>
    <row r="306" spans="1:13" ht="25.5">
      <c r="A306" s="19"/>
      <c r="B306" s="19">
        <v>121</v>
      </c>
      <c r="C306" s="193" t="s">
        <v>3529</v>
      </c>
      <c r="D306" s="192" t="s">
        <v>4875</v>
      </c>
      <c r="E306" s="355" t="s">
        <v>4876</v>
      </c>
      <c r="F306" s="193" t="s">
        <v>4877</v>
      </c>
      <c r="G306" s="356" t="s">
        <v>4878</v>
      </c>
      <c r="H306" s="193"/>
      <c r="I306" s="193"/>
      <c r="J306" s="193" t="s">
        <v>4491</v>
      </c>
      <c r="K306" s="200">
        <v>43047</v>
      </c>
      <c r="L306" s="193" t="s">
        <v>4879</v>
      </c>
      <c r="M306" s="2"/>
    </row>
    <row r="307" spans="1:13" ht="25.5">
      <c r="A307" s="19"/>
      <c r="B307" s="19">
        <v>122</v>
      </c>
      <c r="C307" s="192" t="s">
        <v>4880</v>
      </c>
      <c r="D307" s="192" t="s">
        <v>4881</v>
      </c>
      <c r="E307" s="355" t="s">
        <v>4882</v>
      </c>
      <c r="F307" s="193" t="s">
        <v>645</v>
      </c>
      <c r="G307" s="193" t="s">
        <v>4883</v>
      </c>
      <c r="H307" s="193"/>
      <c r="I307" s="193"/>
      <c r="J307" s="193" t="s">
        <v>4491</v>
      </c>
      <c r="K307" s="200">
        <v>43006</v>
      </c>
      <c r="L307" s="193" t="s">
        <v>646</v>
      </c>
      <c r="M307" s="2"/>
    </row>
    <row r="308" spans="1:13" ht="25.5">
      <c r="A308" s="19"/>
      <c r="B308" s="19">
        <v>123</v>
      </c>
      <c r="C308" s="192" t="s">
        <v>647</v>
      </c>
      <c r="D308" s="192" t="s">
        <v>4884</v>
      </c>
      <c r="E308" s="192" t="s">
        <v>4885</v>
      </c>
      <c r="F308" s="193" t="s">
        <v>648</v>
      </c>
      <c r="G308" s="193" t="s">
        <v>649</v>
      </c>
      <c r="H308" s="193"/>
      <c r="I308" s="193"/>
      <c r="J308" s="193" t="s">
        <v>4491</v>
      </c>
      <c r="K308" s="200">
        <v>43006</v>
      </c>
      <c r="L308" s="193" t="s">
        <v>650</v>
      </c>
      <c r="M308" s="2"/>
    </row>
    <row r="309" spans="1:13" ht="38.25">
      <c r="A309" s="19"/>
      <c r="B309" s="19">
        <v>124</v>
      </c>
      <c r="C309" s="191" t="s">
        <v>4647</v>
      </c>
      <c r="D309" s="194" t="s">
        <v>4648</v>
      </c>
      <c r="E309" s="191" t="s">
        <v>461</v>
      </c>
      <c r="F309" s="348" t="s">
        <v>462</v>
      </c>
      <c r="G309" s="191" t="s">
        <v>4886</v>
      </c>
      <c r="H309" s="191" t="s">
        <v>4491</v>
      </c>
      <c r="I309" s="193"/>
      <c r="J309" s="193"/>
      <c r="K309" s="200">
        <v>43007</v>
      </c>
      <c r="L309" s="191" t="s">
        <v>463</v>
      </c>
      <c r="M309" s="2"/>
    </row>
    <row r="310" spans="1:13" ht="38.25">
      <c r="A310" s="19"/>
      <c r="B310" s="19">
        <v>125</v>
      </c>
      <c r="C310" s="203" t="s">
        <v>435</v>
      </c>
      <c r="D310" s="194" t="s">
        <v>4643</v>
      </c>
      <c r="E310" s="191" t="s">
        <v>7155</v>
      </c>
      <c r="F310" s="348" t="s">
        <v>436</v>
      </c>
      <c r="G310" s="191" t="s">
        <v>437</v>
      </c>
      <c r="H310" s="195"/>
      <c r="I310" s="195"/>
      <c r="J310" s="191" t="s">
        <v>4491</v>
      </c>
      <c r="K310" s="197">
        <v>42969</v>
      </c>
      <c r="L310" s="191" t="s">
        <v>438</v>
      </c>
      <c r="M310" s="2"/>
    </row>
    <row r="311" spans="1:13" ht="38.25">
      <c r="A311" s="19"/>
      <c r="B311" s="19">
        <v>126</v>
      </c>
      <c r="C311" s="203" t="s">
        <v>456</v>
      </c>
      <c r="D311" s="194" t="s">
        <v>4646</v>
      </c>
      <c r="E311" s="191" t="s">
        <v>457</v>
      </c>
      <c r="F311" s="348" t="s">
        <v>458</v>
      </c>
      <c r="G311" s="191" t="s">
        <v>459</v>
      </c>
      <c r="H311" s="191" t="s">
        <v>4491</v>
      </c>
      <c r="I311" s="193"/>
      <c r="J311" s="193"/>
      <c r="K311" s="200">
        <v>42944</v>
      </c>
      <c r="L311" s="191" t="s">
        <v>460</v>
      </c>
      <c r="M311" s="2"/>
    </row>
    <row r="312" spans="1:13" ht="38.25">
      <c r="A312" s="19"/>
      <c r="B312" s="19">
        <v>127</v>
      </c>
      <c r="C312" s="193" t="s">
        <v>4887</v>
      </c>
      <c r="D312" s="192" t="s">
        <v>4888</v>
      </c>
      <c r="E312" s="355" t="s">
        <v>8536</v>
      </c>
      <c r="F312" s="193" t="s">
        <v>4889</v>
      </c>
      <c r="G312" s="193" t="s">
        <v>4890</v>
      </c>
      <c r="H312" s="193" t="s">
        <v>4491</v>
      </c>
      <c r="I312" s="193"/>
      <c r="J312" s="193"/>
      <c r="K312" s="200">
        <v>43006</v>
      </c>
      <c r="L312" s="193" t="s">
        <v>4891</v>
      </c>
      <c r="M312" s="2"/>
    </row>
    <row r="313" spans="1:13" ht="25.5">
      <c r="A313" s="19"/>
      <c r="B313" s="19">
        <v>128</v>
      </c>
      <c r="C313" s="193" t="s">
        <v>5284</v>
      </c>
      <c r="D313" s="192" t="s">
        <v>5285</v>
      </c>
      <c r="E313" s="355" t="s">
        <v>5286</v>
      </c>
      <c r="F313" s="193" t="s">
        <v>5287</v>
      </c>
      <c r="G313" s="193" t="s">
        <v>5288</v>
      </c>
      <c r="H313" s="193" t="s">
        <v>4491</v>
      </c>
      <c r="I313" s="193"/>
      <c r="J313" s="193"/>
      <c r="K313" s="200">
        <v>43021</v>
      </c>
      <c r="L313" s="193" t="s">
        <v>5289</v>
      </c>
      <c r="M313" s="2"/>
    </row>
    <row r="314" spans="1:13" ht="38.25">
      <c r="A314" s="19"/>
      <c r="B314" s="19">
        <v>129</v>
      </c>
      <c r="C314" s="204" t="s">
        <v>737</v>
      </c>
      <c r="D314" s="361" t="s">
        <v>5290</v>
      </c>
      <c r="E314" s="362" t="s">
        <v>5291</v>
      </c>
      <c r="F314" s="204" t="s">
        <v>5292</v>
      </c>
      <c r="G314" s="204" t="s">
        <v>5293</v>
      </c>
      <c r="H314" s="204" t="s">
        <v>4491</v>
      </c>
      <c r="I314" s="204"/>
      <c r="J314" s="204"/>
      <c r="K314" s="205">
        <v>43027</v>
      </c>
      <c r="L314" s="204" t="s">
        <v>5294</v>
      </c>
      <c r="M314" s="2"/>
    </row>
    <row r="315" spans="1:13" ht="38.25">
      <c r="A315" s="19"/>
      <c r="B315" s="19">
        <v>130</v>
      </c>
      <c r="C315" s="206" t="s">
        <v>6643</v>
      </c>
      <c r="D315" s="363" t="s">
        <v>6644</v>
      </c>
      <c r="E315" s="364" t="s">
        <v>6645</v>
      </c>
      <c r="F315" s="206" t="s">
        <v>6646</v>
      </c>
      <c r="G315" s="206" t="s">
        <v>6647</v>
      </c>
      <c r="H315" s="206" t="s">
        <v>4495</v>
      </c>
      <c r="I315" s="206"/>
      <c r="J315" s="206"/>
      <c r="K315" s="207">
        <v>42947</v>
      </c>
      <c r="L315" s="206" t="s">
        <v>6648</v>
      </c>
      <c r="M315" s="2"/>
    </row>
    <row r="316" spans="1:13" ht="38.25">
      <c r="A316" s="19"/>
      <c r="B316" s="19">
        <v>131</v>
      </c>
      <c r="C316" s="206" t="s">
        <v>6643</v>
      </c>
      <c r="D316" s="363" t="s">
        <v>6644</v>
      </c>
      <c r="E316" s="364" t="s">
        <v>6645</v>
      </c>
      <c r="F316" s="206" t="s">
        <v>6649</v>
      </c>
      <c r="G316" s="206" t="s">
        <v>6650</v>
      </c>
      <c r="H316" s="206" t="s">
        <v>4495</v>
      </c>
      <c r="I316" s="206"/>
      <c r="J316" s="206"/>
      <c r="K316" s="207">
        <v>42947</v>
      </c>
      <c r="L316" s="206" t="s">
        <v>6651</v>
      </c>
      <c r="M316" s="2"/>
    </row>
    <row r="317" spans="1:13" ht="25.5">
      <c r="A317" s="19"/>
      <c r="B317" s="19">
        <v>132</v>
      </c>
      <c r="C317" s="206" t="s">
        <v>6652</v>
      </c>
      <c r="D317" s="363" t="s">
        <v>6653</v>
      </c>
      <c r="E317" s="364" t="s">
        <v>6654</v>
      </c>
      <c r="F317" s="206" t="s">
        <v>6655</v>
      </c>
      <c r="G317" s="206" t="s">
        <v>6656</v>
      </c>
      <c r="H317" s="206" t="s">
        <v>4495</v>
      </c>
      <c r="I317" s="206"/>
      <c r="J317" s="206"/>
      <c r="K317" s="207">
        <v>42984</v>
      </c>
      <c r="L317" s="206" t="s">
        <v>6657</v>
      </c>
      <c r="M317" s="2"/>
    </row>
    <row r="318" spans="1:13" ht="25.5">
      <c r="A318" s="19"/>
      <c r="B318" s="19">
        <v>133</v>
      </c>
      <c r="C318" s="206" t="s">
        <v>2458</v>
      </c>
      <c r="D318" s="363" t="s">
        <v>6658</v>
      </c>
      <c r="E318" s="364" t="s">
        <v>6659</v>
      </c>
      <c r="F318" s="206" t="s">
        <v>6660</v>
      </c>
      <c r="G318" s="206" t="s">
        <v>6661</v>
      </c>
      <c r="H318" s="206" t="s">
        <v>4495</v>
      </c>
      <c r="I318" s="206"/>
      <c r="J318" s="206"/>
      <c r="K318" s="207">
        <v>42968</v>
      </c>
      <c r="L318" s="206" t="s">
        <v>6662</v>
      </c>
      <c r="M318" s="2"/>
    </row>
    <row r="319" spans="1:13" ht="25.5">
      <c r="A319" s="19"/>
      <c r="B319" s="19">
        <v>134</v>
      </c>
      <c r="C319" s="206" t="s">
        <v>6663</v>
      </c>
      <c r="D319" s="363" t="s">
        <v>6664</v>
      </c>
      <c r="E319" s="364" t="s">
        <v>6665</v>
      </c>
      <c r="F319" s="206" t="s">
        <v>6666</v>
      </c>
      <c r="G319" s="206" t="s">
        <v>6667</v>
      </c>
      <c r="H319" s="206" t="s">
        <v>4495</v>
      </c>
      <c r="I319" s="206"/>
      <c r="J319" s="206"/>
      <c r="K319" s="207">
        <v>42996</v>
      </c>
      <c r="L319" s="206" t="s">
        <v>6668</v>
      </c>
      <c r="M319" s="2"/>
    </row>
    <row r="320" spans="1:13" ht="38.25">
      <c r="A320" s="19"/>
      <c r="B320" s="19">
        <v>135</v>
      </c>
      <c r="C320" s="206" t="s">
        <v>8521</v>
      </c>
      <c r="D320" s="363" t="s">
        <v>8522</v>
      </c>
      <c r="E320" s="364" t="s">
        <v>8523</v>
      </c>
      <c r="F320" s="206" t="s">
        <v>8524</v>
      </c>
      <c r="G320" s="206" t="s">
        <v>8525</v>
      </c>
      <c r="H320" s="206" t="s">
        <v>4491</v>
      </c>
      <c r="I320" s="206"/>
      <c r="J320" s="206"/>
      <c r="K320" s="207">
        <v>43187</v>
      </c>
      <c r="L320" s="206" t="s">
        <v>8526</v>
      </c>
      <c r="M320" s="2"/>
    </row>
    <row r="321" spans="1:13" ht="25.5">
      <c r="A321" s="19"/>
      <c r="B321" s="19">
        <v>136</v>
      </c>
      <c r="C321" s="206" t="s">
        <v>8527</v>
      </c>
      <c r="D321" s="363" t="s">
        <v>8528</v>
      </c>
      <c r="E321" s="364" t="s">
        <v>8529</v>
      </c>
      <c r="F321" s="206" t="s">
        <v>8530</v>
      </c>
      <c r="G321" s="206" t="s">
        <v>8531</v>
      </c>
      <c r="H321" s="206" t="s">
        <v>4491</v>
      </c>
      <c r="I321" s="206"/>
      <c r="J321" s="206"/>
      <c r="K321" s="207">
        <v>43265</v>
      </c>
      <c r="L321" s="206" t="s">
        <v>8532</v>
      </c>
      <c r="M321" s="2"/>
    </row>
    <row r="322" spans="1:13" ht="25.5">
      <c r="A322" s="19"/>
      <c r="B322" s="19">
        <v>137</v>
      </c>
      <c r="C322" s="206" t="s">
        <v>8527</v>
      </c>
      <c r="D322" s="363" t="s">
        <v>8528</v>
      </c>
      <c r="E322" s="364" t="s">
        <v>8529</v>
      </c>
      <c r="F322" s="206" t="s">
        <v>8533</v>
      </c>
      <c r="G322" s="206" t="s">
        <v>8534</v>
      </c>
      <c r="H322" s="206" t="s">
        <v>4491</v>
      </c>
      <c r="I322" s="206"/>
      <c r="J322" s="206"/>
      <c r="K322" s="207">
        <v>43265</v>
      </c>
      <c r="L322" s="206" t="s">
        <v>8535</v>
      </c>
      <c r="M322" s="2"/>
    </row>
    <row r="323" spans="1:13" ht="25.5">
      <c r="A323" s="19"/>
      <c r="B323" s="19">
        <v>138</v>
      </c>
      <c r="C323" s="204" t="s">
        <v>7156</v>
      </c>
      <c r="D323" s="361" t="s">
        <v>7157</v>
      </c>
      <c r="E323" s="362" t="s">
        <v>7158</v>
      </c>
      <c r="F323" s="204" t="s">
        <v>7159</v>
      </c>
      <c r="G323" s="204" t="s">
        <v>7160</v>
      </c>
      <c r="H323" s="204" t="s">
        <v>4495</v>
      </c>
      <c r="I323" s="204"/>
      <c r="J323" s="204"/>
      <c r="K323" s="205">
        <v>43034</v>
      </c>
      <c r="L323" s="204" t="s">
        <v>7161</v>
      </c>
      <c r="M323" s="2"/>
    </row>
    <row r="324" spans="1:13" ht="12.75">
      <c r="A324" s="19"/>
      <c r="B324" s="26"/>
      <c r="C324" s="268"/>
      <c r="D324" s="365"/>
      <c r="E324" s="366"/>
      <c r="F324" s="269"/>
      <c r="G324" s="269"/>
      <c r="H324" s="269"/>
      <c r="I324" s="269"/>
      <c r="J324" s="269"/>
      <c r="K324" s="270"/>
      <c r="L324" s="269"/>
      <c r="M324" s="2"/>
    </row>
    <row r="325" spans="1:13" ht="12.75">
      <c r="A325" s="19"/>
      <c r="B325" s="26"/>
      <c r="C325" s="268"/>
      <c r="D325" s="365"/>
      <c r="E325" s="366"/>
      <c r="F325" s="269"/>
      <c r="G325" s="269"/>
      <c r="H325" s="269"/>
      <c r="I325" s="269"/>
      <c r="J325" s="269"/>
      <c r="K325" s="270"/>
      <c r="L325" s="269"/>
      <c r="M325" s="2"/>
    </row>
    <row r="326" spans="1:13" ht="12.75">
      <c r="A326" s="19"/>
      <c r="B326" s="26"/>
      <c r="C326" s="268"/>
      <c r="D326" s="365"/>
      <c r="E326" s="366"/>
      <c r="F326" s="269"/>
      <c r="G326" s="269"/>
      <c r="H326" s="269"/>
      <c r="I326" s="269"/>
      <c r="J326" s="269"/>
      <c r="K326" s="270"/>
      <c r="L326" s="269"/>
      <c r="M326" s="2"/>
    </row>
    <row r="327" spans="1:13" ht="12.75">
      <c r="A327" s="19"/>
      <c r="B327" s="26"/>
      <c r="C327" s="268"/>
      <c r="D327" s="365"/>
      <c r="E327" s="366"/>
      <c r="F327" s="269"/>
      <c r="G327" s="269"/>
      <c r="H327" s="269"/>
      <c r="I327" s="269"/>
      <c r="J327" s="269"/>
      <c r="K327" s="270"/>
      <c r="L327" s="269"/>
      <c r="M327" s="2"/>
    </row>
    <row r="328" spans="1:13" ht="12.75">
      <c r="A328" s="19"/>
      <c r="B328" s="26"/>
      <c r="C328" s="268"/>
      <c r="D328" s="365"/>
      <c r="E328" s="366"/>
      <c r="F328" s="269"/>
      <c r="G328" s="269"/>
      <c r="H328" s="269"/>
      <c r="I328" s="269"/>
      <c r="J328" s="269"/>
      <c r="K328" s="270"/>
      <c r="L328" s="269"/>
      <c r="M328" s="2"/>
    </row>
    <row r="329" spans="1:13" ht="12.75">
      <c r="A329" s="19"/>
      <c r="B329" s="26"/>
      <c r="C329" s="268"/>
      <c r="D329" s="365"/>
      <c r="E329" s="366"/>
      <c r="F329" s="269"/>
      <c r="G329" s="269"/>
      <c r="H329" s="269"/>
      <c r="I329" s="269"/>
      <c r="J329" s="269"/>
      <c r="K329" s="270"/>
      <c r="L329" s="269"/>
      <c r="M329" s="2"/>
    </row>
    <row r="330" spans="1:13" ht="17.25" customHeight="1">
      <c r="A330" s="19">
        <v>4</v>
      </c>
      <c r="B330" s="531" t="s">
        <v>708</v>
      </c>
      <c r="C330" s="532"/>
      <c r="D330" s="533"/>
      <c r="E330" s="2"/>
      <c r="F330" s="2"/>
      <c r="G330" s="2"/>
      <c r="H330" s="2"/>
      <c r="I330" s="2"/>
      <c r="J330" s="2"/>
      <c r="K330" s="2"/>
      <c r="L330" s="2"/>
      <c r="M330" s="2"/>
    </row>
    <row r="331" spans="1:13" ht="38.25">
      <c r="A331" s="19"/>
      <c r="B331" s="19">
        <v>1</v>
      </c>
      <c r="C331" s="242" t="s">
        <v>701</v>
      </c>
      <c r="D331" s="208" t="s">
        <v>702</v>
      </c>
      <c r="E331" s="208" t="s">
        <v>4924</v>
      </c>
      <c r="F331" s="208" t="s">
        <v>4925</v>
      </c>
      <c r="G331" s="274" t="s">
        <v>697</v>
      </c>
      <c r="H331" s="275" t="s">
        <v>4491</v>
      </c>
      <c r="I331" s="276"/>
      <c r="J331" s="276"/>
      <c r="K331" s="187" t="s">
        <v>6423</v>
      </c>
      <c r="L331" s="173" t="s">
        <v>5417</v>
      </c>
      <c r="M331" s="2"/>
    </row>
    <row r="332" spans="1:13" ht="38.25">
      <c r="A332" s="19"/>
      <c r="B332" s="19">
        <v>2</v>
      </c>
      <c r="C332" s="242" t="s">
        <v>703</v>
      </c>
      <c r="D332" s="208" t="s">
        <v>702</v>
      </c>
      <c r="E332" s="208" t="s">
        <v>4926</v>
      </c>
      <c r="F332" s="208" t="s">
        <v>4927</v>
      </c>
      <c r="G332" s="209" t="s">
        <v>704</v>
      </c>
      <c r="H332" s="275" t="s">
        <v>4491</v>
      </c>
      <c r="I332" s="276"/>
      <c r="J332" s="276"/>
      <c r="K332" s="187" t="s">
        <v>6423</v>
      </c>
      <c r="L332" s="173" t="s">
        <v>5418</v>
      </c>
      <c r="M332" s="2"/>
    </row>
    <row r="333" spans="1:13" ht="38.25">
      <c r="A333" s="19"/>
      <c r="B333" s="19">
        <v>3</v>
      </c>
      <c r="C333" s="242" t="s">
        <v>705</v>
      </c>
      <c r="D333" s="208" t="s">
        <v>706</v>
      </c>
      <c r="E333" s="208" t="s">
        <v>4928</v>
      </c>
      <c r="F333" s="208" t="s">
        <v>4929</v>
      </c>
      <c r="G333" s="209" t="s">
        <v>8537</v>
      </c>
      <c r="H333" s="275" t="s">
        <v>4491</v>
      </c>
      <c r="I333" s="276"/>
      <c r="J333" s="276"/>
      <c r="K333" s="187" t="s">
        <v>6423</v>
      </c>
      <c r="L333" s="173" t="s">
        <v>5419</v>
      </c>
      <c r="M333" s="2"/>
    </row>
    <row r="334" spans="1:13" ht="25.5">
      <c r="A334" s="19"/>
      <c r="B334" s="19">
        <v>4</v>
      </c>
      <c r="C334" s="173" t="s">
        <v>6998</v>
      </c>
      <c r="D334" s="173" t="s">
        <v>6999</v>
      </c>
      <c r="E334" s="173" t="s">
        <v>7000</v>
      </c>
      <c r="F334" s="173" t="s">
        <v>7001</v>
      </c>
      <c r="G334" s="173" t="s">
        <v>8538</v>
      </c>
      <c r="H334" s="173" t="s">
        <v>4491</v>
      </c>
      <c r="I334" s="173"/>
      <c r="J334" s="173"/>
      <c r="K334" s="210">
        <v>42989</v>
      </c>
      <c r="L334" s="173" t="s">
        <v>7002</v>
      </c>
      <c r="M334" s="2"/>
    </row>
    <row r="335" spans="1:13" ht="38.25">
      <c r="A335" s="19"/>
      <c r="B335" s="19">
        <v>5</v>
      </c>
      <c r="C335" s="277" t="s">
        <v>676</v>
      </c>
      <c r="D335" s="211" t="s">
        <v>677</v>
      </c>
      <c r="E335" s="211" t="s">
        <v>678</v>
      </c>
      <c r="F335" s="211" t="s">
        <v>4921</v>
      </c>
      <c r="G335" s="212" t="s">
        <v>8539</v>
      </c>
      <c r="H335" s="278" t="s">
        <v>4491</v>
      </c>
      <c r="I335" s="278"/>
      <c r="J335" s="278"/>
      <c r="K335" s="279">
        <v>42942</v>
      </c>
      <c r="L335" s="211" t="s">
        <v>5403</v>
      </c>
      <c r="M335" s="2"/>
    </row>
    <row r="336" spans="1:13" ht="51">
      <c r="A336" s="19"/>
      <c r="B336" s="19">
        <v>6</v>
      </c>
      <c r="C336" s="277" t="s">
        <v>679</v>
      </c>
      <c r="D336" s="211" t="s">
        <v>680</v>
      </c>
      <c r="E336" s="211" t="s">
        <v>681</v>
      </c>
      <c r="F336" s="211" t="s">
        <v>682</v>
      </c>
      <c r="G336" s="280" t="s">
        <v>3436</v>
      </c>
      <c r="H336" s="278" t="s">
        <v>4491</v>
      </c>
      <c r="I336" s="278"/>
      <c r="J336" s="278"/>
      <c r="K336" s="279">
        <v>43085</v>
      </c>
      <c r="L336" s="211" t="s">
        <v>5404</v>
      </c>
      <c r="M336" s="2"/>
    </row>
    <row r="337" spans="1:13" ht="51">
      <c r="A337" s="19"/>
      <c r="B337" s="19">
        <v>7</v>
      </c>
      <c r="C337" s="277" t="s">
        <v>158</v>
      </c>
      <c r="D337" s="211" t="s">
        <v>683</v>
      </c>
      <c r="E337" s="211" t="s">
        <v>684</v>
      </c>
      <c r="F337" s="211" t="s">
        <v>685</v>
      </c>
      <c r="G337" s="280" t="s">
        <v>3436</v>
      </c>
      <c r="H337" s="278" t="s">
        <v>4491</v>
      </c>
      <c r="I337" s="278"/>
      <c r="J337" s="278"/>
      <c r="K337" s="279">
        <v>42928</v>
      </c>
      <c r="L337" s="211" t="s">
        <v>5405</v>
      </c>
      <c r="M337" s="2"/>
    </row>
    <row r="338" spans="1:13" ht="51">
      <c r="A338" s="19"/>
      <c r="B338" s="19">
        <v>8</v>
      </c>
      <c r="C338" s="277" t="s">
        <v>686</v>
      </c>
      <c r="D338" s="211" t="s">
        <v>687</v>
      </c>
      <c r="E338" s="211" t="s">
        <v>688</v>
      </c>
      <c r="F338" s="211" t="s">
        <v>689</v>
      </c>
      <c r="G338" s="280" t="s">
        <v>3436</v>
      </c>
      <c r="H338" s="278" t="s">
        <v>4491</v>
      </c>
      <c r="I338" s="278"/>
      <c r="J338" s="278"/>
      <c r="K338" s="279">
        <v>43090</v>
      </c>
      <c r="L338" s="211" t="s">
        <v>5406</v>
      </c>
      <c r="M338" s="2"/>
    </row>
    <row r="339" spans="1:13" ht="38.25">
      <c r="A339" s="19"/>
      <c r="B339" s="19">
        <v>9</v>
      </c>
      <c r="C339" s="277" t="s">
        <v>690</v>
      </c>
      <c r="D339" s="211" t="s">
        <v>691</v>
      </c>
      <c r="E339" s="211" t="s">
        <v>692</v>
      </c>
      <c r="F339" s="211" t="s">
        <v>693</v>
      </c>
      <c r="G339" s="280" t="s">
        <v>3436</v>
      </c>
      <c r="H339" s="278" t="s">
        <v>4491</v>
      </c>
      <c r="I339" s="278"/>
      <c r="J339" s="278"/>
      <c r="K339" s="279">
        <v>43095</v>
      </c>
      <c r="L339" s="211" t="s">
        <v>5407</v>
      </c>
      <c r="M339" s="2"/>
    </row>
    <row r="340" spans="1:13" ht="51">
      <c r="A340" s="19"/>
      <c r="B340" s="19">
        <v>10</v>
      </c>
      <c r="C340" s="277" t="s">
        <v>694</v>
      </c>
      <c r="D340" s="211" t="s">
        <v>695</v>
      </c>
      <c r="E340" s="211" t="s">
        <v>696</v>
      </c>
      <c r="F340" s="211" t="s">
        <v>4922</v>
      </c>
      <c r="G340" s="280" t="s">
        <v>697</v>
      </c>
      <c r="H340" s="278" t="s">
        <v>4491</v>
      </c>
      <c r="I340" s="278"/>
      <c r="J340" s="278"/>
      <c r="K340" s="278" t="s">
        <v>5408</v>
      </c>
      <c r="L340" s="211" t="s">
        <v>5409</v>
      </c>
      <c r="M340" s="2"/>
    </row>
    <row r="341" spans="1:13" ht="38.25">
      <c r="A341" s="19"/>
      <c r="B341" s="19">
        <v>11</v>
      </c>
      <c r="C341" s="277" t="s">
        <v>647</v>
      </c>
      <c r="D341" s="211" t="s">
        <v>698</v>
      </c>
      <c r="E341" s="211" t="s">
        <v>699</v>
      </c>
      <c r="F341" s="211" t="s">
        <v>4923</v>
      </c>
      <c r="G341" s="280" t="s">
        <v>3436</v>
      </c>
      <c r="H341" s="278" t="s">
        <v>4491</v>
      </c>
      <c r="I341" s="278"/>
      <c r="J341" s="278"/>
      <c r="K341" s="278" t="s">
        <v>5410</v>
      </c>
      <c r="L341" s="211" t="s">
        <v>5411</v>
      </c>
      <c r="M341" s="2"/>
    </row>
    <row r="342" spans="1:13" ht="51">
      <c r="A342" s="19"/>
      <c r="B342" s="19">
        <v>12</v>
      </c>
      <c r="C342" s="211" t="s">
        <v>3437</v>
      </c>
      <c r="D342" s="211" t="s">
        <v>3438</v>
      </c>
      <c r="E342" s="211" t="s">
        <v>3439</v>
      </c>
      <c r="F342" s="211" t="s">
        <v>3440</v>
      </c>
      <c r="G342" s="280" t="s">
        <v>3436</v>
      </c>
      <c r="H342" s="278" t="s">
        <v>4491</v>
      </c>
      <c r="I342" s="243"/>
      <c r="J342" s="243"/>
      <c r="K342" s="281">
        <v>43187</v>
      </c>
      <c r="L342" s="211" t="s">
        <v>3449</v>
      </c>
      <c r="M342" s="2"/>
    </row>
    <row r="343" spans="1:13" ht="38.25">
      <c r="A343" s="19"/>
      <c r="B343" s="19">
        <v>13</v>
      </c>
      <c r="C343" s="211" t="s">
        <v>3441</v>
      </c>
      <c r="D343" s="211" t="s">
        <v>3442</v>
      </c>
      <c r="E343" s="211" t="s">
        <v>3439</v>
      </c>
      <c r="F343" s="211" t="s">
        <v>3443</v>
      </c>
      <c r="G343" s="280" t="s">
        <v>3436</v>
      </c>
      <c r="H343" s="278" t="s">
        <v>4491</v>
      </c>
      <c r="I343" s="243"/>
      <c r="J343" s="243"/>
      <c r="K343" s="281">
        <v>43187</v>
      </c>
      <c r="L343" s="211" t="s">
        <v>5413</v>
      </c>
      <c r="M343" s="2"/>
    </row>
    <row r="344" spans="1:13" ht="38.25">
      <c r="A344" s="19"/>
      <c r="B344" s="19">
        <v>14</v>
      </c>
      <c r="C344" s="211" t="s">
        <v>3444</v>
      </c>
      <c r="D344" s="211" t="s">
        <v>3445</v>
      </c>
      <c r="E344" s="211" t="s">
        <v>3446</v>
      </c>
      <c r="F344" s="211" t="s">
        <v>3447</v>
      </c>
      <c r="G344" s="280" t="s">
        <v>3448</v>
      </c>
      <c r="H344" s="278" t="s">
        <v>4491</v>
      </c>
      <c r="I344" s="243"/>
      <c r="J344" s="243"/>
      <c r="K344" s="95" t="s">
        <v>5414</v>
      </c>
      <c r="L344" s="211" t="s">
        <v>5415</v>
      </c>
      <c r="M344" s="2"/>
    </row>
    <row r="345" spans="1:13" ht="38.25">
      <c r="A345" s="19"/>
      <c r="B345" s="19">
        <v>15</v>
      </c>
      <c r="C345" s="211" t="s">
        <v>4500</v>
      </c>
      <c r="D345" s="211" t="s">
        <v>4496</v>
      </c>
      <c r="E345" s="211" t="s">
        <v>4497</v>
      </c>
      <c r="F345" s="211" t="s">
        <v>4498</v>
      </c>
      <c r="G345" s="280" t="s">
        <v>3436</v>
      </c>
      <c r="H345" s="278" t="s">
        <v>4491</v>
      </c>
      <c r="I345" s="243"/>
      <c r="J345" s="243"/>
      <c r="K345" s="281">
        <v>43004</v>
      </c>
      <c r="L345" s="211" t="s">
        <v>5416</v>
      </c>
      <c r="M345" s="2"/>
    </row>
    <row r="346" spans="1:13" ht="25.5">
      <c r="A346" s="19"/>
      <c r="B346" s="19">
        <v>16</v>
      </c>
      <c r="C346" s="211" t="s">
        <v>7475</v>
      </c>
      <c r="D346" s="211" t="s">
        <v>7476</v>
      </c>
      <c r="E346" s="211" t="s">
        <v>7477</v>
      </c>
      <c r="F346" s="211" t="s">
        <v>7478</v>
      </c>
      <c r="G346" s="280" t="s">
        <v>7479</v>
      </c>
      <c r="H346" s="278" t="s">
        <v>4491</v>
      </c>
      <c r="I346" s="243"/>
      <c r="J346" s="243"/>
      <c r="K346" s="281">
        <v>43181</v>
      </c>
      <c r="L346" s="211" t="s">
        <v>7480</v>
      </c>
      <c r="M346" s="2"/>
    </row>
    <row r="347" spans="1:13" ht="25.5">
      <c r="A347" s="19"/>
      <c r="B347" s="19">
        <v>17</v>
      </c>
      <c r="C347" s="211" t="s">
        <v>8540</v>
      </c>
      <c r="D347" s="211" t="s">
        <v>8541</v>
      </c>
      <c r="E347" s="211" t="s">
        <v>8542</v>
      </c>
      <c r="F347" s="211" t="s">
        <v>8543</v>
      </c>
      <c r="G347" s="280" t="s">
        <v>901</v>
      </c>
      <c r="H347" s="278" t="s">
        <v>4491</v>
      </c>
      <c r="I347" s="243"/>
      <c r="J347" s="243"/>
      <c r="K347" s="281">
        <v>43276</v>
      </c>
      <c r="L347" s="211" t="s">
        <v>8544</v>
      </c>
      <c r="M347" s="2"/>
    </row>
    <row r="348" spans="1:13" ht="25.5">
      <c r="A348" s="19"/>
      <c r="B348" s="19">
        <v>18</v>
      </c>
      <c r="C348" s="211" t="s">
        <v>8545</v>
      </c>
      <c r="D348" s="211" t="s">
        <v>8546</v>
      </c>
      <c r="E348" s="211" t="s">
        <v>8547</v>
      </c>
      <c r="F348" s="211" t="s">
        <v>8548</v>
      </c>
      <c r="G348" s="280" t="s">
        <v>8549</v>
      </c>
      <c r="H348" s="278" t="s">
        <v>4491</v>
      </c>
      <c r="I348" s="243"/>
      <c r="J348" s="243"/>
      <c r="K348" s="281">
        <v>43278</v>
      </c>
      <c r="L348" s="211" t="s">
        <v>8550</v>
      </c>
      <c r="M348" s="2"/>
    </row>
    <row r="349" spans="1:13" ht="25.5">
      <c r="A349" s="19"/>
      <c r="B349" s="19">
        <v>19</v>
      </c>
      <c r="C349" s="211" t="s">
        <v>8551</v>
      </c>
      <c r="D349" s="211" t="s">
        <v>8552</v>
      </c>
      <c r="E349" s="211" t="s">
        <v>8553</v>
      </c>
      <c r="F349" s="211" t="s">
        <v>8554</v>
      </c>
      <c r="G349" s="280" t="s">
        <v>8555</v>
      </c>
      <c r="H349" s="278" t="s">
        <v>4491</v>
      </c>
      <c r="I349" s="243"/>
      <c r="J349" s="243"/>
      <c r="K349" s="281">
        <v>43278</v>
      </c>
      <c r="L349" s="211" t="s">
        <v>8556</v>
      </c>
      <c r="M349" s="2"/>
    </row>
    <row r="350" spans="1:13" ht="38.25">
      <c r="A350" s="19"/>
      <c r="B350" s="19">
        <v>20</v>
      </c>
      <c r="C350" s="95" t="s">
        <v>673</v>
      </c>
      <c r="D350" s="211" t="s">
        <v>674</v>
      </c>
      <c r="E350" s="211" t="s">
        <v>4917</v>
      </c>
      <c r="F350" s="211" t="s">
        <v>4918</v>
      </c>
      <c r="G350" s="282" t="s">
        <v>3436</v>
      </c>
      <c r="H350" s="278" t="s">
        <v>4491</v>
      </c>
      <c r="I350" s="278"/>
      <c r="J350" s="278"/>
      <c r="K350" s="281">
        <v>43174</v>
      </c>
      <c r="L350" s="211" t="s">
        <v>5398</v>
      </c>
      <c r="M350" s="2"/>
    </row>
    <row r="351" spans="1:13" ht="38.25">
      <c r="A351" s="19"/>
      <c r="B351" s="19">
        <v>21</v>
      </c>
      <c r="C351" s="55" t="s">
        <v>675</v>
      </c>
      <c r="D351" s="211" t="s">
        <v>674</v>
      </c>
      <c r="E351" s="211" t="s">
        <v>4919</v>
      </c>
      <c r="F351" s="211" t="s">
        <v>4920</v>
      </c>
      <c r="G351" s="282" t="s">
        <v>3436</v>
      </c>
      <c r="H351" s="278" t="s">
        <v>4491</v>
      </c>
      <c r="I351" s="278"/>
      <c r="J351" s="278"/>
      <c r="K351" s="281">
        <v>43174</v>
      </c>
      <c r="L351" s="211" t="s">
        <v>5399</v>
      </c>
      <c r="M351" s="2"/>
    </row>
    <row r="352" spans="1:13" ht="38.25">
      <c r="A352" s="19"/>
      <c r="B352" s="19">
        <v>22</v>
      </c>
      <c r="C352" s="55" t="s">
        <v>4325</v>
      </c>
      <c r="D352" s="211" t="s">
        <v>4326</v>
      </c>
      <c r="E352" s="211" t="s">
        <v>4327</v>
      </c>
      <c r="F352" s="211" t="s">
        <v>4328</v>
      </c>
      <c r="G352" s="282" t="s">
        <v>3436</v>
      </c>
      <c r="H352" s="278" t="s">
        <v>4491</v>
      </c>
      <c r="I352" s="278"/>
      <c r="J352" s="278"/>
      <c r="K352" s="281">
        <v>43202</v>
      </c>
      <c r="L352" s="211" t="s">
        <v>5400</v>
      </c>
      <c r="M352" s="2"/>
    </row>
    <row r="353" spans="1:13" ht="38.25">
      <c r="A353" s="19"/>
      <c r="B353" s="19">
        <v>23</v>
      </c>
      <c r="C353" s="55" t="s">
        <v>4499</v>
      </c>
      <c r="D353" s="211" t="s">
        <v>4492</v>
      </c>
      <c r="E353" s="211" t="s">
        <v>4493</v>
      </c>
      <c r="F353" s="211" t="s">
        <v>6991</v>
      </c>
      <c r="G353" s="282" t="s">
        <v>4494</v>
      </c>
      <c r="H353" s="278" t="s">
        <v>4491</v>
      </c>
      <c r="I353" s="278"/>
      <c r="J353" s="278"/>
      <c r="K353" s="281">
        <v>43141</v>
      </c>
      <c r="L353" s="211" t="s">
        <v>5402</v>
      </c>
      <c r="M353" s="2"/>
    </row>
    <row r="354" spans="1:13" ht="38.25">
      <c r="A354" s="19"/>
      <c r="B354" s="19">
        <v>24</v>
      </c>
      <c r="C354" s="55" t="s">
        <v>6992</v>
      </c>
      <c r="D354" s="211" t="s">
        <v>6993</v>
      </c>
      <c r="E354" s="211" t="s">
        <v>6994</v>
      </c>
      <c r="F354" s="211" t="s">
        <v>6995</v>
      </c>
      <c r="G354" s="213" t="s">
        <v>6996</v>
      </c>
      <c r="H354" s="278" t="s">
        <v>4491</v>
      </c>
      <c r="I354" s="278"/>
      <c r="J354" s="278"/>
      <c r="K354" s="281">
        <v>43005</v>
      </c>
      <c r="L354" s="211" t="s">
        <v>6997</v>
      </c>
      <c r="M354" s="2"/>
    </row>
    <row r="355" spans="1:13" ht="38.25">
      <c r="A355" s="19"/>
      <c r="B355" s="19">
        <v>25</v>
      </c>
      <c r="C355" s="277" t="s">
        <v>707</v>
      </c>
      <c r="D355" s="211" t="s">
        <v>700</v>
      </c>
      <c r="E355" s="211" t="s">
        <v>4930</v>
      </c>
      <c r="F355" s="211" t="s">
        <v>4931</v>
      </c>
      <c r="G355" s="213" t="s">
        <v>8557</v>
      </c>
      <c r="H355" s="278" t="s">
        <v>4491</v>
      </c>
      <c r="I355" s="243"/>
      <c r="J355" s="243"/>
      <c r="K355" s="281">
        <v>43201</v>
      </c>
      <c r="L355" s="211" t="s">
        <v>5420</v>
      </c>
      <c r="M355" s="2"/>
    </row>
    <row r="356" spans="1:13" ht="25.5">
      <c r="A356" s="19"/>
      <c r="B356" s="19">
        <v>26</v>
      </c>
      <c r="C356" s="237" t="s">
        <v>4733</v>
      </c>
      <c r="D356" s="214" t="s">
        <v>4734</v>
      </c>
      <c r="E356" s="214" t="s">
        <v>4735</v>
      </c>
      <c r="F356" s="214" t="s">
        <v>4932</v>
      </c>
      <c r="G356" s="243" t="s">
        <v>8558</v>
      </c>
      <c r="H356" s="283" t="s">
        <v>4491</v>
      </c>
      <c r="I356" s="243"/>
      <c r="J356" s="243"/>
      <c r="K356" s="281">
        <v>43077</v>
      </c>
      <c r="L356" s="214" t="s">
        <v>4736</v>
      </c>
      <c r="M356" s="2"/>
    </row>
    <row r="357" spans="1:13" ht="25.5">
      <c r="A357" s="19"/>
      <c r="B357" s="19">
        <v>27</v>
      </c>
      <c r="C357" s="22" t="s">
        <v>4733</v>
      </c>
      <c r="D357" s="19" t="s">
        <v>4734</v>
      </c>
      <c r="E357" s="55" t="s">
        <v>4933</v>
      </c>
      <c r="F357" s="55" t="s">
        <v>4934</v>
      </c>
      <c r="G357" s="95" t="s">
        <v>8559</v>
      </c>
      <c r="H357" s="95" t="s">
        <v>4491</v>
      </c>
      <c r="I357" s="95"/>
      <c r="J357" s="95"/>
      <c r="K357" s="281">
        <v>43154</v>
      </c>
      <c r="L357" s="55" t="s">
        <v>4935</v>
      </c>
      <c r="M357" s="2"/>
    </row>
    <row r="358" spans="1:13" ht="25.5">
      <c r="A358" s="19"/>
      <c r="B358" s="19">
        <v>28</v>
      </c>
      <c r="C358" s="95" t="s">
        <v>7105</v>
      </c>
      <c r="D358" s="95" t="s">
        <v>7106</v>
      </c>
      <c r="E358" s="55" t="s">
        <v>7107</v>
      </c>
      <c r="F358" s="55" t="s">
        <v>7108</v>
      </c>
      <c r="G358" s="55" t="s">
        <v>8560</v>
      </c>
      <c r="H358" s="55" t="s">
        <v>4491</v>
      </c>
      <c r="I358" s="55"/>
      <c r="J358" s="55"/>
      <c r="K358" s="68">
        <v>43052</v>
      </c>
      <c r="L358" s="55" t="s">
        <v>7109</v>
      </c>
      <c r="M358" s="2"/>
    </row>
    <row r="359" spans="1:13" ht="25.5">
      <c r="A359" s="19"/>
      <c r="B359" s="19">
        <v>29</v>
      </c>
      <c r="C359" s="95" t="s">
        <v>4733</v>
      </c>
      <c r="D359" s="55" t="s">
        <v>700</v>
      </c>
      <c r="E359" s="55" t="s">
        <v>7954</v>
      </c>
      <c r="F359" s="55" t="s">
        <v>7955</v>
      </c>
      <c r="G359" s="55" t="s">
        <v>8558</v>
      </c>
      <c r="H359" s="55" t="s">
        <v>4491</v>
      </c>
      <c r="I359" s="55"/>
      <c r="J359" s="55"/>
      <c r="K359" s="68">
        <v>43209</v>
      </c>
      <c r="L359" s="55" t="s">
        <v>7956</v>
      </c>
      <c r="M359" s="2"/>
    </row>
    <row r="360" spans="1:13" ht="25.5">
      <c r="A360" s="19"/>
      <c r="B360" s="19">
        <v>30</v>
      </c>
      <c r="C360" s="95" t="s">
        <v>7957</v>
      </c>
      <c r="D360" s="95" t="s">
        <v>7958</v>
      </c>
      <c r="E360" s="55" t="s">
        <v>7959</v>
      </c>
      <c r="F360" s="55" t="s">
        <v>7960</v>
      </c>
      <c r="G360" s="55" t="s">
        <v>8561</v>
      </c>
      <c r="H360" s="55" t="s">
        <v>4491</v>
      </c>
      <c r="I360" s="55"/>
      <c r="J360" s="55"/>
      <c r="K360" s="68">
        <v>43238</v>
      </c>
      <c r="L360" s="55" t="s">
        <v>7961</v>
      </c>
      <c r="M360" s="2"/>
    </row>
    <row r="361" spans="1:13" ht="12.75">
      <c r="A361" s="19"/>
      <c r="B361" s="19"/>
      <c r="C361" s="29"/>
      <c r="D361" s="46"/>
      <c r="E361" s="46"/>
      <c r="F361" s="46"/>
      <c r="G361" s="61"/>
      <c r="H361" s="48"/>
      <c r="I361" s="49"/>
      <c r="J361" s="49"/>
      <c r="K361" s="50"/>
      <c r="L361" s="46"/>
      <c r="M361" s="2"/>
    </row>
    <row r="362" spans="1:13" ht="12.75">
      <c r="A362" s="19"/>
      <c r="B362" s="19"/>
      <c r="C362" s="60"/>
      <c r="D362" s="16"/>
      <c r="E362" s="16"/>
      <c r="F362" s="16"/>
      <c r="G362" s="49"/>
      <c r="H362" s="62"/>
      <c r="I362" s="49"/>
      <c r="J362" s="49"/>
      <c r="K362" s="49"/>
      <c r="L362" s="16"/>
      <c r="M362" s="2"/>
    </row>
    <row r="363" spans="1:13" ht="12.75">
      <c r="A363" s="19"/>
      <c r="B363" s="19">
        <v>33</v>
      </c>
      <c r="C363" s="51"/>
      <c r="D363" s="46"/>
      <c r="E363" s="46"/>
      <c r="F363" s="46"/>
      <c r="G363" s="47"/>
      <c r="H363" s="48"/>
      <c r="I363" s="49"/>
      <c r="J363" s="49"/>
      <c r="K363" s="50"/>
      <c r="L363" s="46"/>
      <c r="M363" s="2"/>
    </row>
    <row r="364" spans="1:13" ht="12.75">
      <c r="A364" s="19"/>
      <c r="B364" s="19">
        <v>34</v>
      </c>
      <c r="C364" s="51"/>
      <c r="D364" s="46"/>
      <c r="E364" s="46"/>
      <c r="F364" s="46"/>
      <c r="G364" s="47"/>
      <c r="H364" s="48"/>
      <c r="I364" s="49"/>
      <c r="J364" s="49"/>
      <c r="K364" s="50"/>
      <c r="L364" s="46"/>
      <c r="M364" s="2"/>
    </row>
    <row r="365" spans="1:13" ht="12.75">
      <c r="A365" s="19"/>
      <c r="B365" s="19">
        <v>35</v>
      </c>
      <c r="C365" s="24"/>
      <c r="D365" s="45"/>
      <c r="E365" s="16"/>
      <c r="F365" s="16"/>
      <c r="G365" s="27"/>
      <c r="H365" s="7"/>
      <c r="I365" s="31"/>
      <c r="J365" s="31"/>
      <c r="K365" s="23"/>
      <c r="L365" s="2"/>
      <c r="M365" s="2"/>
    </row>
    <row r="366" spans="1:13" ht="12.75">
      <c r="A366" s="19">
        <v>5</v>
      </c>
      <c r="B366" s="531" t="s">
        <v>771</v>
      </c>
      <c r="C366" s="532"/>
      <c r="D366" s="533"/>
      <c r="E366" s="2"/>
      <c r="F366" s="2"/>
      <c r="G366" s="2"/>
      <c r="H366" s="2"/>
      <c r="I366" s="2"/>
      <c r="J366" s="2"/>
      <c r="K366" s="2"/>
      <c r="L366" s="2"/>
      <c r="M366" s="2"/>
    </row>
    <row r="367" spans="1:13" ht="25.5">
      <c r="A367" s="19"/>
      <c r="B367" s="76">
        <v>1</v>
      </c>
      <c r="C367" s="149" t="s">
        <v>709</v>
      </c>
      <c r="D367" s="149" t="s">
        <v>710</v>
      </c>
      <c r="E367" s="149" t="s">
        <v>7962</v>
      </c>
      <c r="F367" s="149" t="s">
        <v>711</v>
      </c>
      <c r="G367" s="150" t="s">
        <v>712</v>
      </c>
      <c r="H367" s="376" t="s">
        <v>4491</v>
      </c>
      <c r="I367" s="377"/>
      <c r="J367" s="378"/>
      <c r="K367" s="379">
        <v>43169</v>
      </c>
      <c r="L367" s="149" t="s">
        <v>713</v>
      </c>
      <c r="M367" s="2"/>
    </row>
    <row r="368" spans="1:13" ht="25.5">
      <c r="A368" s="19"/>
      <c r="B368" s="76">
        <v>2</v>
      </c>
      <c r="C368" s="149" t="s">
        <v>714</v>
      </c>
      <c r="D368" s="149" t="s">
        <v>715</v>
      </c>
      <c r="E368" s="149" t="s">
        <v>7963</v>
      </c>
      <c r="F368" s="149" t="s">
        <v>716</v>
      </c>
      <c r="G368" s="150" t="s">
        <v>717</v>
      </c>
      <c r="H368" s="376" t="s">
        <v>4491</v>
      </c>
      <c r="I368" s="377"/>
      <c r="J368" s="378"/>
      <c r="K368" s="379">
        <v>43159</v>
      </c>
      <c r="L368" s="149" t="s">
        <v>718</v>
      </c>
      <c r="M368" s="2"/>
    </row>
    <row r="369" spans="1:13" ht="25.5">
      <c r="A369" s="19"/>
      <c r="B369" s="76">
        <v>3</v>
      </c>
      <c r="C369" s="149" t="s">
        <v>720</v>
      </c>
      <c r="D369" s="149" t="s">
        <v>721</v>
      </c>
      <c r="E369" s="149" t="s">
        <v>722</v>
      </c>
      <c r="F369" s="149" t="s">
        <v>723</v>
      </c>
      <c r="G369" s="150" t="s">
        <v>724</v>
      </c>
      <c r="H369" s="376" t="s">
        <v>4491</v>
      </c>
      <c r="I369" s="377"/>
      <c r="J369" s="378"/>
      <c r="K369" s="379">
        <v>43159</v>
      </c>
      <c r="L369" s="149" t="s">
        <v>725</v>
      </c>
      <c r="M369" s="2"/>
    </row>
    <row r="370" spans="1:13" ht="25.5">
      <c r="A370" s="19"/>
      <c r="B370" s="76">
        <v>4</v>
      </c>
      <c r="C370" s="149" t="s">
        <v>3450</v>
      </c>
      <c r="D370" s="149" t="s">
        <v>3451</v>
      </c>
      <c r="E370" s="520" t="s">
        <v>7964</v>
      </c>
      <c r="F370" s="520" t="s">
        <v>3452</v>
      </c>
      <c r="G370" s="150" t="s">
        <v>3453</v>
      </c>
      <c r="H370" s="376" t="s">
        <v>4491</v>
      </c>
      <c r="I370" s="377"/>
      <c r="J370" s="378"/>
      <c r="K370" s="379">
        <v>43157</v>
      </c>
      <c r="L370" s="149" t="s">
        <v>6222</v>
      </c>
      <c r="M370" s="2"/>
    </row>
    <row r="371" spans="1:13" ht="25.5">
      <c r="A371" s="19"/>
      <c r="B371" s="76">
        <v>5</v>
      </c>
      <c r="C371" s="149" t="s">
        <v>3454</v>
      </c>
      <c r="D371" s="149" t="s">
        <v>3455</v>
      </c>
      <c r="E371" s="520"/>
      <c r="F371" s="520"/>
      <c r="G371" s="150" t="s">
        <v>3456</v>
      </c>
      <c r="H371" s="376" t="s">
        <v>4491</v>
      </c>
      <c r="I371" s="377"/>
      <c r="J371" s="378"/>
      <c r="K371" s="379">
        <v>43118</v>
      </c>
      <c r="L371" s="149" t="s">
        <v>3788</v>
      </c>
      <c r="M371" s="2"/>
    </row>
    <row r="372" spans="1:13" ht="25.5">
      <c r="A372" s="19"/>
      <c r="B372" s="76">
        <v>6</v>
      </c>
      <c r="C372" s="149" t="s">
        <v>1769</v>
      </c>
      <c r="D372" s="149" t="s">
        <v>3457</v>
      </c>
      <c r="E372" s="149" t="s">
        <v>7965</v>
      </c>
      <c r="F372" s="149" t="s">
        <v>3458</v>
      </c>
      <c r="G372" s="150" t="s">
        <v>3459</v>
      </c>
      <c r="H372" s="376" t="s">
        <v>4491</v>
      </c>
      <c r="I372" s="377"/>
      <c r="J372" s="378"/>
      <c r="K372" s="379">
        <v>42867</v>
      </c>
      <c r="L372" s="149" t="s">
        <v>3789</v>
      </c>
      <c r="M372" s="2"/>
    </row>
    <row r="373" spans="1:13" ht="25.5">
      <c r="A373" s="19"/>
      <c r="B373" s="76">
        <v>7</v>
      </c>
      <c r="C373" s="149" t="s">
        <v>3555</v>
      </c>
      <c r="D373" s="149" t="s">
        <v>3460</v>
      </c>
      <c r="E373" s="149" t="s">
        <v>7966</v>
      </c>
      <c r="F373" s="149" t="s">
        <v>3461</v>
      </c>
      <c r="G373" s="150" t="s">
        <v>3462</v>
      </c>
      <c r="H373" s="376" t="s">
        <v>4491</v>
      </c>
      <c r="I373" s="377"/>
      <c r="J373" s="378"/>
      <c r="K373" s="379">
        <v>43168</v>
      </c>
      <c r="L373" s="149" t="s">
        <v>3790</v>
      </c>
      <c r="M373" s="2"/>
    </row>
    <row r="374" spans="1:13" ht="25.5">
      <c r="A374" s="19"/>
      <c r="B374" s="76">
        <v>8</v>
      </c>
      <c r="C374" s="149" t="s">
        <v>837</v>
      </c>
      <c r="D374" s="149" t="s">
        <v>715</v>
      </c>
      <c r="E374" s="520" t="s">
        <v>7967</v>
      </c>
      <c r="F374" s="520" t="s">
        <v>3466</v>
      </c>
      <c r="G374" s="150" t="s">
        <v>3463</v>
      </c>
      <c r="H374" s="376" t="s">
        <v>4491</v>
      </c>
      <c r="I374" s="377"/>
      <c r="J374" s="378"/>
      <c r="K374" s="379">
        <v>43168</v>
      </c>
      <c r="L374" s="149" t="s">
        <v>3791</v>
      </c>
      <c r="M374" s="2"/>
    </row>
    <row r="375" spans="1:13" ht="25.5">
      <c r="A375" s="19"/>
      <c r="B375" s="76">
        <v>9</v>
      </c>
      <c r="C375" s="149" t="s">
        <v>1937</v>
      </c>
      <c r="D375" s="149" t="s">
        <v>715</v>
      </c>
      <c r="E375" s="520"/>
      <c r="F375" s="520"/>
      <c r="G375" s="150" t="s">
        <v>3467</v>
      </c>
      <c r="H375" s="376" t="s">
        <v>4491</v>
      </c>
      <c r="I375" s="377"/>
      <c r="J375" s="378"/>
      <c r="K375" s="379">
        <v>43161</v>
      </c>
      <c r="L375" s="149" t="s">
        <v>3792</v>
      </c>
      <c r="M375" s="2"/>
    </row>
    <row r="376" spans="1:13" ht="25.5">
      <c r="A376" s="12"/>
      <c r="B376" s="76">
        <v>10</v>
      </c>
      <c r="C376" s="149" t="s">
        <v>1717</v>
      </c>
      <c r="D376" s="149" t="s">
        <v>715</v>
      </c>
      <c r="E376" s="520"/>
      <c r="F376" s="520"/>
      <c r="G376" s="150" t="s">
        <v>3468</v>
      </c>
      <c r="H376" s="376" t="s">
        <v>4491</v>
      </c>
      <c r="I376" s="377"/>
      <c r="J376" s="378"/>
      <c r="K376" s="379">
        <v>43167</v>
      </c>
      <c r="L376" s="149" t="s">
        <v>3793</v>
      </c>
      <c r="M376" s="11"/>
    </row>
    <row r="377" spans="1:13" ht="25.5">
      <c r="A377" s="12"/>
      <c r="B377" s="76">
        <v>11</v>
      </c>
      <c r="C377" s="149" t="s">
        <v>3469</v>
      </c>
      <c r="D377" s="149" t="s">
        <v>715</v>
      </c>
      <c r="E377" s="520"/>
      <c r="F377" s="520"/>
      <c r="G377" s="150" t="s">
        <v>3470</v>
      </c>
      <c r="H377" s="376" t="s">
        <v>4491</v>
      </c>
      <c r="I377" s="377"/>
      <c r="J377" s="378"/>
      <c r="K377" s="379">
        <v>43161</v>
      </c>
      <c r="L377" s="149" t="s">
        <v>3794</v>
      </c>
      <c r="M377" s="11"/>
    </row>
    <row r="378" spans="1:13" ht="25.5">
      <c r="A378" s="12"/>
      <c r="B378" s="76">
        <v>12</v>
      </c>
      <c r="C378" s="149" t="s">
        <v>3472</v>
      </c>
      <c r="D378" s="149" t="s">
        <v>715</v>
      </c>
      <c r="E378" s="520"/>
      <c r="F378" s="520"/>
      <c r="G378" s="150" t="s">
        <v>724</v>
      </c>
      <c r="H378" s="376"/>
      <c r="I378" s="380"/>
      <c r="J378" s="378" t="s">
        <v>4491</v>
      </c>
      <c r="K378" s="379">
        <v>43161</v>
      </c>
      <c r="L378" s="149" t="s">
        <v>3795</v>
      </c>
      <c r="M378" s="11"/>
    </row>
    <row r="379" spans="1:13" ht="25.5">
      <c r="A379" s="12"/>
      <c r="B379" s="76">
        <v>13</v>
      </c>
      <c r="C379" s="149" t="s">
        <v>3473</v>
      </c>
      <c r="D379" s="149" t="s">
        <v>3474</v>
      </c>
      <c r="E379" s="520" t="s">
        <v>7968</v>
      </c>
      <c r="F379" s="520" t="s">
        <v>3475</v>
      </c>
      <c r="G379" s="150" t="s">
        <v>3476</v>
      </c>
      <c r="H379" s="376" t="s">
        <v>4491</v>
      </c>
      <c r="I379" s="380"/>
      <c r="J379" s="378"/>
      <c r="K379" s="379">
        <v>43152</v>
      </c>
      <c r="L379" s="149" t="s">
        <v>3796</v>
      </c>
      <c r="M379" s="11"/>
    </row>
    <row r="380" spans="1:13" ht="25.5">
      <c r="A380" s="12"/>
      <c r="B380" s="76">
        <v>14</v>
      </c>
      <c r="C380" s="149" t="s">
        <v>3477</v>
      </c>
      <c r="D380" s="149" t="s">
        <v>3474</v>
      </c>
      <c r="E380" s="520"/>
      <c r="F380" s="520"/>
      <c r="G380" s="150" t="s">
        <v>3478</v>
      </c>
      <c r="H380" s="376" t="s">
        <v>4491</v>
      </c>
      <c r="I380" s="380"/>
      <c r="J380" s="378"/>
      <c r="K380" s="379">
        <v>43154</v>
      </c>
      <c r="L380" s="149" t="s">
        <v>3797</v>
      </c>
      <c r="M380" s="11"/>
    </row>
    <row r="381" spans="1:13" ht="25.5">
      <c r="A381" s="12"/>
      <c r="B381" s="76">
        <v>15</v>
      </c>
      <c r="C381" s="149" t="s">
        <v>1068</v>
      </c>
      <c r="D381" s="149" t="s">
        <v>3479</v>
      </c>
      <c r="E381" s="520" t="s">
        <v>7969</v>
      </c>
      <c r="F381" s="520" t="s">
        <v>3480</v>
      </c>
      <c r="G381" s="150" t="s">
        <v>3481</v>
      </c>
      <c r="H381" s="376" t="s">
        <v>4491</v>
      </c>
      <c r="I381" s="380"/>
      <c r="J381" s="378"/>
      <c r="K381" s="379">
        <v>43154</v>
      </c>
      <c r="L381" s="149" t="s">
        <v>3798</v>
      </c>
      <c r="M381" s="11"/>
    </row>
    <row r="382" spans="1:13" ht="25.5">
      <c r="A382" s="12"/>
      <c r="B382" s="76">
        <v>16</v>
      </c>
      <c r="C382" s="149" t="s">
        <v>3482</v>
      </c>
      <c r="D382" s="149" t="s">
        <v>3479</v>
      </c>
      <c r="E382" s="520"/>
      <c r="F382" s="520"/>
      <c r="G382" s="150" t="s">
        <v>3483</v>
      </c>
      <c r="H382" s="376" t="s">
        <v>4491</v>
      </c>
      <c r="I382" s="380"/>
      <c r="J382" s="378"/>
      <c r="K382" s="379">
        <v>43154</v>
      </c>
      <c r="L382" s="149" t="s">
        <v>3799</v>
      </c>
      <c r="M382" s="11"/>
    </row>
    <row r="383" spans="1:13" ht="25.5">
      <c r="A383" s="12"/>
      <c r="B383" s="76">
        <v>17</v>
      </c>
      <c r="C383" s="149" t="s">
        <v>3484</v>
      </c>
      <c r="D383" s="149" t="s">
        <v>3485</v>
      </c>
      <c r="E383" s="149" t="s">
        <v>7970</v>
      </c>
      <c r="F383" s="149" t="s">
        <v>3486</v>
      </c>
      <c r="G383" s="150" t="s">
        <v>724</v>
      </c>
      <c r="H383" s="376" t="s">
        <v>4491</v>
      </c>
      <c r="I383" s="380"/>
      <c r="J383" s="378"/>
      <c r="K383" s="379">
        <v>43154</v>
      </c>
      <c r="L383" s="149" t="s">
        <v>3800</v>
      </c>
      <c r="M383" s="11"/>
    </row>
    <row r="384" spans="1:13" ht="25.5">
      <c r="A384" s="12"/>
      <c r="B384" s="76">
        <v>18</v>
      </c>
      <c r="C384" s="149" t="s">
        <v>7481</v>
      </c>
      <c r="D384" s="149" t="s">
        <v>3487</v>
      </c>
      <c r="E384" s="520" t="s">
        <v>7971</v>
      </c>
      <c r="F384" s="520" t="s">
        <v>3488</v>
      </c>
      <c r="G384" s="150" t="s">
        <v>3489</v>
      </c>
      <c r="H384" s="376" t="s">
        <v>4491</v>
      </c>
      <c r="I384" s="380"/>
      <c r="J384" s="378"/>
      <c r="K384" s="379">
        <v>43161</v>
      </c>
      <c r="L384" s="149" t="s">
        <v>3801</v>
      </c>
      <c r="M384" s="11"/>
    </row>
    <row r="385" spans="1:13" ht="25.5">
      <c r="A385" s="12"/>
      <c r="B385" s="76">
        <v>19</v>
      </c>
      <c r="C385" s="149" t="s">
        <v>3490</v>
      </c>
      <c r="D385" s="149" t="s">
        <v>3487</v>
      </c>
      <c r="E385" s="520"/>
      <c r="F385" s="520"/>
      <c r="G385" s="150" t="s">
        <v>3491</v>
      </c>
      <c r="H385" s="376"/>
      <c r="I385" s="380"/>
      <c r="J385" s="378" t="s">
        <v>4491</v>
      </c>
      <c r="K385" s="379">
        <v>43161</v>
      </c>
      <c r="L385" s="149" t="s">
        <v>3802</v>
      </c>
      <c r="M385" s="11"/>
    </row>
    <row r="386" spans="1:13" ht="25.5">
      <c r="A386" s="12"/>
      <c r="B386" s="76">
        <v>20</v>
      </c>
      <c r="C386" s="149" t="s">
        <v>3492</v>
      </c>
      <c r="D386" s="149" t="s">
        <v>3493</v>
      </c>
      <c r="E386" s="149" t="s">
        <v>7972</v>
      </c>
      <c r="F386" s="149" t="s">
        <v>3494</v>
      </c>
      <c r="G386" s="150" t="s">
        <v>3495</v>
      </c>
      <c r="H386" s="376" t="s">
        <v>4491</v>
      </c>
      <c r="I386" s="381"/>
      <c r="J386" s="378"/>
      <c r="K386" s="379">
        <v>43164</v>
      </c>
      <c r="L386" s="149" t="s">
        <v>3803</v>
      </c>
      <c r="M386" s="11"/>
    </row>
    <row r="387" spans="1:13" ht="25.5">
      <c r="A387" s="12"/>
      <c r="B387" s="76">
        <v>21</v>
      </c>
      <c r="C387" s="149" t="s">
        <v>3492</v>
      </c>
      <c r="D387" s="149" t="s">
        <v>3493</v>
      </c>
      <c r="E387" s="149" t="s">
        <v>7973</v>
      </c>
      <c r="F387" s="149" t="s">
        <v>3496</v>
      </c>
      <c r="G387" s="150" t="s">
        <v>3497</v>
      </c>
      <c r="H387" s="376" t="s">
        <v>4491</v>
      </c>
      <c r="I387" s="381"/>
      <c r="J387" s="378"/>
      <c r="K387" s="379">
        <v>43164</v>
      </c>
      <c r="L387" s="149" t="s">
        <v>3804</v>
      </c>
      <c r="M387" s="11"/>
    </row>
    <row r="388" spans="1:13" ht="25.5">
      <c r="A388" s="12"/>
      <c r="B388" s="76">
        <v>22</v>
      </c>
      <c r="C388" s="149" t="s">
        <v>3492</v>
      </c>
      <c r="D388" s="149" t="s">
        <v>3493</v>
      </c>
      <c r="E388" s="149" t="s">
        <v>3498</v>
      </c>
      <c r="F388" s="149" t="s">
        <v>3499</v>
      </c>
      <c r="G388" s="150" t="s">
        <v>3500</v>
      </c>
      <c r="H388" s="376" t="s">
        <v>4491</v>
      </c>
      <c r="I388" s="381"/>
      <c r="J388" s="378"/>
      <c r="K388" s="379">
        <v>43186</v>
      </c>
      <c r="L388" s="149" t="s">
        <v>3805</v>
      </c>
      <c r="M388" s="11"/>
    </row>
    <row r="389" spans="1:115" s="122" customFormat="1" ht="25.5">
      <c r="A389" s="120"/>
      <c r="B389" s="76">
        <v>23</v>
      </c>
      <c r="C389" s="149" t="s">
        <v>3492</v>
      </c>
      <c r="D389" s="149" t="s">
        <v>3493</v>
      </c>
      <c r="E389" s="149" t="s">
        <v>7974</v>
      </c>
      <c r="F389" s="149" t="s">
        <v>3501</v>
      </c>
      <c r="G389" s="150" t="s">
        <v>3502</v>
      </c>
      <c r="H389" s="376" t="s">
        <v>4491</v>
      </c>
      <c r="I389" s="381"/>
      <c r="J389" s="378"/>
      <c r="K389" s="379">
        <v>43172</v>
      </c>
      <c r="L389" s="149" t="s">
        <v>3806</v>
      </c>
      <c r="M389" s="40"/>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121"/>
      <c r="BO389" s="121"/>
      <c r="BP389" s="121"/>
      <c r="BQ389" s="121"/>
      <c r="BR389" s="121"/>
      <c r="BS389" s="121"/>
      <c r="BT389" s="121"/>
      <c r="BU389" s="121"/>
      <c r="BV389" s="121"/>
      <c r="BW389" s="121"/>
      <c r="BX389" s="121"/>
      <c r="BY389" s="121"/>
      <c r="BZ389" s="121"/>
      <c r="CA389" s="121"/>
      <c r="CB389" s="121"/>
      <c r="CC389" s="121"/>
      <c r="CD389" s="121"/>
      <c r="CE389" s="121"/>
      <c r="CF389" s="121"/>
      <c r="CG389" s="121"/>
      <c r="CH389" s="121"/>
      <c r="CI389" s="121"/>
      <c r="CJ389" s="121"/>
      <c r="CK389" s="121"/>
      <c r="CL389" s="121"/>
      <c r="CM389" s="121"/>
      <c r="CN389" s="121"/>
      <c r="CO389" s="121"/>
      <c r="CP389" s="121"/>
      <c r="CQ389" s="121"/>
      <c r="CR389" s="121"/>
      <c r="CS389" s="121"/>
      <c r="CT389" s="121"/>
      <c r="CU389" s="121"/>
      <c r="CV389" s="121"/>
      <c r="CW389" s="121"/>
      <c r="CX389" s="121"/>
      <c r="CY389" s="121"/>
      <c r="CZ389" s="121"/>
      <c r="DA389" s="121"/>
      <c r="DB389" s="121"/>
      <c r="DC389" s="121"/>
      <c r="DD389" s="121"/>
      <c r="DE389" s="121"/>
      <c r="DF389" s="121"/>
      <c r="DG389" s="121"/>
      <c r="DH389" s="121"/>
      <c r="DI389" s="121"/>
      <c r="DJ389" s="121"/>
      <c r="DK389" s="121"/>
    </row>
    <row r="390" spans="1:115" s="122" customFormat="1" ht="25.5">
      <c r="A390" s="120"/>
      <c r="B390" s="76">
        <v>24</v>
      </c>
      <c r="C390" s="149" t="s">
        <v>3503</v>
      </c>
      <c r="D390" s="149" t="s">
        <v>3460</v>
      </c>
      <c r="E390" s="149" t="s">
        <v>7975</v>
      </c>
      <c r="F390" s="149" t="s">
        <v>3504</v>
      </c>
      <c r="G390" s="150" t="s">
        <v>3505</v>
      </c>
      <c r="H390" s="376" t="s">
        <v>4491</v>
      </c>
      <c r="I390" s="381"/>
      <c r="J390" s="378"/>
      <c r="K390" s="379">
        <v>43172</v>
      </c>
      <c r="L390" s="149" t="s">
        <v>3807</v>
      </c>
      <c r="M390" s="40"/>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21"/>
      <c r="BO390" s="121"/>
      <c r="BP390" s="121"/>
      <c r="BQ390" s="121"/>
      <c r="BR390" s="121"/>
      <c r="BS390" s="121"/>
      <c r="BT390" s="121"/>
      <c r="BU390" s="121"/>
      <c r="BV390" s="121"/>
      <c r="BW390" s="121"/>
      <c r="BX390" s="121"/>
      <c r="BY390" s="121"/>
      <c r="BZ390" s="121"/>
      <c r="CA390" s="121"/>
      <c r="CB390" s="121"/>
      <c r="CC390" s="121"/>
      <c r="CD390" s="121"/>
      <c r="CE390" s="121"/>
      <c r="CF390" s="121"/>
      <c r="CG390" s="121"/>
      <c r="CH390" s="121"/>
      <c r="CI390" s="121"/>
      <c r="CJ390" s="121"/>
      <c r="CK390" s="121"/>
      <c r="CL390" s="121"/>
      <c r="CM390" s="121"/>
      <c r="CN390" s="121"/>
      <c r="CO390" s="121"/>
      <c r="CP390" s="121"/>
      <c r="CQ390" s="121"/>
      <c r="CR390" s="121"/>
      <c r="CS390" s="121"/>
      <c r="CT390" s="121"/>
      <c r="CU390" s="121"/>
      <c r="CV390" s="121"/>
      <c r="CW390" s="121"/>
      <c r="CX390" s="121"/>
      <c r="CY390" s="121"/>
      <c r="CZ390" s="121"/>
      <c r="DA390" s="121"/>
      <c r="DB390" s="121"/>
      <c r="DC390" s="121"/>
      <c r="DD390" s="121"/>
      <c r="DE390" s="121"/>
      <c r="DF390" s="121"/>
      <c r="DG390" s="121"/>
      <c r="DH390" s="121"/>
      <c r="DI390" s="121"/>
      <c r="DJ390" s="121"/>
      <c r="DK390" s="121"/>
    </row>
    <row r="391" spans="1:115" s="122" customFormat="1" ht="25.5">
      <c r="A391" s="120"/>
      <c r="B391" s="76">
        <v>25</v>
      </c>
      <c r="C391" s="149" t="s">
        <v>3506</v>
      </c>
      <c r="D391" s="149" t="s">
        <v>3507</v>
      </c>
      <c r="E391" s="149" t="s">
        <v>7976</v>
      </c>
      <c r="F391" s="149" t="s">
        <v>3508</v>
      </c>
      <c r="G391" s="150" t="s">
        <v>3509</v>
      </c>
      <c r="H391" s="376" t="s">
        <v>4491</v>
      </c>
      <c r="I391" s="381"/>
      <c r="J391" s="378"/>
      <c r="K391" s="379">
        <v>43159</v>
      </c>
      <c r="L391" s="149" t="s">
        <v>3808</v>
      </c>
      <c r="M391" s="40"/>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row>
    <row r="392" spans="1:115" s="122" customFormat="1" ht="25.5">
      <c r="A392" s="120"/>
      <c r="B392" s="76">
        <v>26</v>
      </c>
      <c r="C392" s="149" t="s">
        <v>3510</v>
      </c>
      <c r="D392" s="149" t="s">
        <v>3511</v>
      </c>
      <c r="E392" s="520" t="s">
        <v>7977</v>
      </c>
      <c r="F392" s="520" t="s">
        <v>3512</v>
      </c>
      <c r="G392" s="150" t="s">
        <v>3513</v>
      </c>
      <c r="H392" s="376" t="s">
        <v>4491</v>
      </c>
      <c r="I392" s="381"/>
      <c r="J392" s="378"/>
      <c r="K392" s="379">
        <v>43159</v>
      </c>
      <c r="L392" s="149" t="s">
        <v>3809</v>
      </c>
      <c r="M392" s="40"/>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row>
    <row r="393" spans="1:115" s="122" customFormat="1" ht="25.5">
      <c r="A393" s="120"/>
      <c r="B393" s="76">
        <v>27</v>
      </c>
      <c r="C393" s="149" t="s">
        <v>3514</v>
      </c>
      <c r="D393" s="149" t="s">
        <v>3511</v>
      </c>
      <c r="E393" s="520"/>
      <c r="F393" s="520"/>
      <c r="G393" s="150" t="s">
        <v>3513</v>
      </c>
      <c r="H393" s="376"/>
      <c r="I393" s="381"/>
      <c r="J393" s="378" t="s">
        <v>4491</v>
      </c>
      <c r="K393" s="379">
        <v>43159</v>
      </c>
      <c r="L393" s="149" t="s">
        <v>3810</v>
      </c>
      <c r="M393" s="40"/>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row>
    <row r="394" spans="1:115" s="122" customFormat="1" ht="25.5">
      <c r="A394" s="120"/>
      <c r="B394" s="76">
        <v>28</v>
      </c>
      <c r="C394" s="149" t="s">
        <v>3515</v>
      </c>
      <c r="D394" s="149" t="s">
        <v>3516</v>
      </c>
      <c r="E394" s="149" t="s">
        <v>7978</v>
      </c>
      <c r="F394" s="149" t="s">
        <v>3517</v>
      </c>
      <c r="G394" s="150" t="s">
        <v>3518</v>
      </c>
      <c r="H394" s="376"/>
      <c r="I394" s="381"/>
      <c r="J394" s="378" t="s">
        <v>4491</v>
      </c>
      <c r="K394" s="379">
        <v>42794</v>
      </c>
      <c r="L394" s="149" t="s">
        <v>3811</v>
      </c>
      <c r="M394" s="40"/>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row>
    <row r="395" spans="1:115" s="122" customFormat="1" ht="25.5">
      <c r="A395" s="120"/>
      <c r="B395" s="76">
        <v>29</v>
      </c>
      <c r="C395" s="149" t="s">
        <v>3519</v>
      </c>
      <c r="D395" s="149" t="s">
        <v>3520</v>
      </c>
      <c r="E395" s="149" t="s">
        <v>7979</v>
      </c>
      <c r="F395" s="149" t="s">
        <v>3521</v>
      </c>
      <c r="G395" s="150" t="s">
        <v>3522</v>
      </c>
      <c r="H395" s="376"/>
      <c r="I395" s="381"/>
      <c r="J395" s="378" t="s">
        <v>4491</v>
      </c>
      <c r="K395" s="379">
        <v>43140</v>
      </c>
      <c r="L395" s="149" t="s">
        <v>3812</v>
      </c>
      <c r="M395" s="40"/>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c r="BY395" s="121"/>
      <c r="BZ395" s="121"/>
      <c r="CA395" s="121"/>
      <c r="CB395" s="121"/>
      <c r="CC395" s="121"/>
      <c r="CD395" s="121"/>
      <c r="CE395" s="121"/>
      <c r="CF395" s="121"/>
      <c r="CG395" s="121"/>
      <c r="CH395" s="121"/>
      <c r="CI395" s="121"/>
      <c r="CJ395" s="121"/>
      <c r="CK395" s="121"/>
      <c r="CL395" s="121"/>
      <c r="CM395" s="121"/>
      <c r="CN395" s="121"/>
      <c r="CO395" s="121"/>
      <c r="CP395" s="121"/>
      <c r="CQ395" s="121"/>
      <c r="CR395" s="121"/>
      <c r="CS395" s="121"/>
      <c r="CT395" s="121"/>
      <c r="CU395" s="121"/>
      <c r="CV395" s="121"/>
      <c r="CW395" s="121"/>
      <c r="CX395" s="121"/>
      <c r="CY395" s="121"/>
      <c r="CZ395" s="121"/>
      <c r="DA395" s="121"/>
      <c r="DB395" s="121"/>
      <c r="DC395" s="121"/>
      <c r="DD395" s="121"/>
      <c r="DE395" s="121"/>
      <c r="DF395" s="121"/>
      <c r="DG395" s="121"/>
      <c r="DH395" s="121"/>
      <c r="DI395" s="121"/>
      <c r="DJ395" s="121"/>
      <c r="DK395" s="121"/>
    </row>
    <row r="396" spans="1:115" s="122" customFormat="1" ht="25.5">
      <c r="A396" s="120"/>
      <c r="B396" s="76">
        <v>30</v>
      </c>
      <c r="C396" s="149" t="s">
        <v>647</v>
      </c>
      <c r="D396" s="149" t="s">
        <v>3474</v>
      </c>
      <c r="E396" s="149" t="s">
        <v>7980</v>
      </c>
      <c r="F396" s="149" t="s">
        <v>3523</v>
      </c>
      <c r="G396" s="150" t="s">
        <v>3524</v>
      </c>
      <c r="H396" s="376"/>
      <c r="I396" s="381"/>
      <c r="J396" s="378" t="s">
        <v>4491</v>
      </c>
      <c r="K396" s="379">
        <v>43118</v>
      </c>
      <c r="L396" s="149" t="s">
        <v>3813</v>
      </c>
      <c r="M396" s="120"/>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c r="BY396" s="121"/>
      <c r="BZ396" s="121"/>
      <c r="CA396" s="121"/>
      <c r="CB396" s="121"/>
      <c r="CC396" s="121"/>
      <c r="CD396" s="121"/>
      <c r="CE396" s="121"/>
      <c r="CF396" s="121"/>
      <c r="CG396" s="121"/>
      <c r="CH396" s="121"/>
      <c r="CI396" s="121"/>
      <c r="CJ396" s="121"/>
      <c r="CK396" s="121"/>
      <c r="CL396" s="121"/>
      <c r="CM396" s="121"/>
      <c r="CN396" s="121"/>
      <c r="CO396" s="121"/>
      <c r="CP396" s="121"/>
      <c r="CQ396" s="121"/>
      <c r="CR396" s="121"/>
      <c r="CS396" s="121"/>
      <c r="CT396" s="121"/>
      <c r="CU396" s="121"/>
      <c r="CV396" s="121"/>
      <c r="CW396" s="121"/>
      <c r="CX396" s="121"/>
      <c r="CY396" s="121"/>
      <c r="CZ396" s="121"/>
      <c r="DA396" s="121"/>
      <c r="DB396" s="121"/>
      <c r="DC396" s="121"/>
      <c r="DD396" s="121"/>
      <c r="DE396" s="121"/>
      <c r="DF396" s="121"/>
      <c r="DG396" s="121"/>
      <c r="DH396" s="121"/>
      <c r="DI396" s="121"/>
      <c r="DJ396" s="121"/>
      <c r="DK396" s="121"/>
    </row>
    <row r="397" spans="1:115" s="122" customFormat="1" ht="25.5">
      <c r="A397" s="120"/>
      <c r="B397" s="76">
        <v>31</v>
      </c>
      <c r="C397" s="149" t="s">
        <v>3526</v>
      </c>
      <c r="D397" s="149" t="s">
        <v>3527</v>
      </c>
      <c r="E397" s="520" t="s">
        <v>7981</v>
      </c>
      <c r="F397" s="520" t="s">
        <v>6223</v>
      </c>
      <c r="G397" s="150" t="s">
        <v>717</v>
      </c>
      <c r="H397" s="376" t="s">
        <v>4491</v>
      </c>
      <c r="I397" s="381"/>
      <c r="J397" s="378"/>
      <c r="K397" s="379">
        <v>43173</v>
      </c>
      <c r="L397" s="149" t="s">
        <v>3814</v>
      </c>
      <c r="M397" s="120"/>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c r="BY397" s="121"/>
      <c r="BZ397" s="121"/>
      <c r="CA397" s="121"/>
      <c r="CB397" s="121"/>
      <c r="CC397" s="121"/>
      <c r="CD397" s="121"/>
      <c r="CE397" s="121"/>
      <c r="CF397" s="121"/>
      <c r="CG397" s="121"/>
      <c r="CH397" s="121"/>
      <c r="CI397" s="121"/>
      <c r="CJ397" s="121"/>
      <c r="CK397" s="121"/>
      <c r="CL397" s="121"/>
      <c r="CM397" s="121"/>
      <c r="CN397" s="121"/>
      <c r="CO397" s="121"/>
      <c r="CP397" s="121"/>
      <c r="CQ397" s="121"/>
      <c r="CR397" s="121"/>
      <c r="CS397" s="121"/>
      <c r="CT397" s="121"/>
      <c r="CU397" s="121"/>
      <c r="CV397" s="121"/>
      <c r="CW397" s="121"/>
      <c r="CX397" s="121"/>
      <c r="CY397" s="121"/>
      <c r="CZ397" s="121"/>
      <c r="DA397" s="121"/>
      <c r="DB397" s="121"/>
      <c r="DC397" s="121"/>
      <c r="DD397" s="121"/>
      <c r="DE397" s="121"/>
      <c r="DF397" s="121"/>
      <c r="DG397" s="121"/>
      <c r="DH397" s="121"/>
      <c r="DI397" s="121"/>
      <c r="DJ397" s="121"/>
      <c r="DK397" s="121"/>
    </row>
    <row r="398" spans="1:115" s="122" customFormat="1" ht="12.75">
      <c r="A398" s="120"/>
      <c r="B398" s="76">
        <v>32</v>
      </c>
      <c r="C398" s="149"/>
      <c r="D398" s="149"/>
      <c r="E398" s="520"/>
      <c r="F398" s="520"/>
      <c r="G398" s="150"/>
      <c r="H398" s="376"/>
      <c r="I398" s="381"/>
      <c r="J398" s="378"/>
      <c r="K398" s="379"/>
      <c r="L398" s="149"/>
      <c r="M398" s="120"/>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c r="BY398" s="121"/>
      <c r="BZ398" s="121"/>
      <c r="CA398" s="121"/>
      <c r="CB398" s="121"/>
      <c r="CC398" s="121"/>
      <c r="CD398" s="121"/>
      <c r="CE398" s="121"/>
      <c r="CF398" s="121"/>
      <c r="CG398" s="121"/>
      <c r="CH398" s="121"/>
      <c r="CI398" s="121"/>
      <c r="CJ398" s="121"/>
      <c r="CK398" s="121"/>
      <c r="CL398" s="121"/>
      <c r="CM398" s="121"/>
      <c r="CN398" s="121"/>
      <c r="CO398" s="121"/>
      <c r="CP398" s="121"/>
      <c r="CQ398" s="121"/>
      <c r="CR398" s="121"/>
      <c r="CS398" s="121"/>
      <c r="CT398" s="121"/>
      <c r="CU398" s="121"/>
      <c r="CV398" s="121"/>
      <c r="CW398" s="121"/>
      <c r="CX398" s="121"/>
      <c r="CY398" s="121"/>
      <c r="CZ398" s="121"/>
      <c r="DA398" s="121"/>
      <c r="DB398" s="121"/>
      <c r="DC398" s="121"/>
      <c r="DD398" s="121"/>
      <c r="DE398" s="121"/>
      <c r="DF398" s="121"/>
      <c r="DG398" s="121"/>
      <c r="DH398" s="121"/>
      <c r="DI398" s="121"/>
      <c r="DJ398" s="121"/>
      <c r="DK398" s="121"/>
    </row>
    <row r="399" spans="1:115" s="122" customFormat="1" ht="25.5">
      <c r="A399" s="120"/>
      <c r="B399" s="76">
        <v>33</v>
      </c>
      <c r="C399" s="149" t="s">
        <v>3529</v>
      </c>
      <c r="D399" s="149" t="s">
        <v>3528</v>
      </c>
      <c r="E399" s="520" t="s">
        <v>7982</v>
      </c>
      <c r="F399" s="520" t="s">
        <v>6224</v>
      </c>
      <c r="G399" s="150" t="s">
        <v>3530</v>
      </c>
      <c r="H399" s="376"/>
      <c r="I399" s="381"/>
      <c r="J399" s="378" t="s">
        <v>4491</v>
      </c>
      <c r="K399" s="379">
        <v>43174</v>
      </c>
      <c r="L399" s="149" t="s">
        <v>3815</v>
      </c>
      <c r="M399" s="120"/>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c r="AS399" s="121"/>
      <c r="AT399" s="121"/>
      <c r="AU399" s="121"/>
      <c r="AV399" s="121"/>
      <c r="AW399" s="121"/>
      <c r="AX399" s="121"/>
      <c r="AY399" s="121"/>
      <c r="AZ399" s="121"/>
      <c r="BA399" s="121"/>
      <c r="BB399" s="121"/>
      <c r="BC399" s="121"/>
      <c r="BD399" s="121"/>
      <c r="BE399" s="121"/>
      <c r="BF399" s="121"/>
      <c r="BG399" s="121"/>
      <c r="BH399" s="121"/>
      <c r="BI399" s="121"/>
      <c r="BJ399" s="121"/>
      <c r="BK399" s="121"/>
      <c r="BL399" s="121"/>
      <c r="BM399" s="121"/>
      <c r="BN399" s="121"/>
      <c r="BO399" s="121"/>
      <c r="BP399" s="121"/>
      <c r="BQ399" s="121"/>
      <c r="BR399" s="121"/>
      <c r="BS399" s="121"/>
      <c r="BT399" s="121"/>
      <c r="BU399" s="121"/>
      <c r="BV399" s="121"/>
      <c r="BW399" s="121"/>
      <c r="BX399" s="121"/>
      <c r="BY399" s="121"/>
      <c r="BZ399" s="121"/>
      <c r="CA399" s="121"/>
      <c r="CB399" s="121"/>
      <c r="CC399" s="121"/>
      <c r="CD399" s="121"/>
      <c r="CE399" s="121"/>
      <c r="CF399" s="121"/>
      <c r="CG399" s="121"/>
      <c r="CH399" s="121"/>
      <c r="CI399" s="121"/>
      <c r="CJ399" s="121"/>
      <c r="CK399" s="121"/>
      <c r="CL399" s="121"/>
      <c r="CM399" s="121"/>
      <c r="CN399" s="121"/>
      <c r="CO399" s="121"/>
      <c r="CP399" s="121"/>
      <c r="CQ399" s="121"/>
      <c r="CR399" s="121"/>
      <c r="CS399" s="121"/>
      <c r="CT399" s="121"/>
      <c r="CU399" s="121"/>
      <c r="CV399" s="121"/>
      <c r="CW399" s="121"/>
      <c r="CX399" s="121"/>
      <c r="CY399" s="121"/>
      <c r="CZ399" s="121"/>
      <c r="DA399" s="121"/>
      <c r="DB399" s="121"/>
      <c r="DC399" s="121"/>
      <c r="DD399" s="121"/>
      <c r="DE399" s="121"/>
      <c r="DF399" s="121"/>
      <c r="DG399" s="121"/>
      <c r="DH399" s="121"/>
      <c r="DI399" s="121"/>
      <c r="DJ399" s="121"/>
      <c r="DK399" s="121"/>
    </row>
    <row r="400" spans="1:115" s="122" customFormat="1" ht="25.5">
      <c r="A400" s="120"/>
      <c r="B400" s="76">
        <v>34</v>
      </c>
      <c r="C400" s="149" t="s">
        <v>3531</v>
      </c>
      <c r="D400" s="149" t="s">
        <v>3532</v>
      </c>
      <c r="E400" s="520"/>
      <c r="F400" s="520"/>
      <c r="G400" s="150" t="s">
        <v>3530</v>
      </c>
      <c r="H400" s="376"/>
      <c r="I400" s="381"/>
      <c r="J400" s="378" t="s">
        <v>4491</v>
      </c>
      <c r="K400" s="379">
        <v>43164</v>
      </c>
      <c r="L400" s="149" t="s">
        <v>3816</v>
      </c>
      <c r="M400" s="120"/>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1"/>
      <c r="AT400" s="121"/>
      <c r="AU400" s="121"/>
      <c r="AV400" s="121"/>
      <c r="AW400" s="121"/>
      <c r="AX400" s="121"/>
      <c r="AY400" s="121"/>
      <c r="AZ400" s="121"/>
      <c r="BA400" s="121"/>
      <c r="BB400" s="121"/>
      <c r="BC400" s="121"/>
      <c r="BD400" s="121"/>
      <c r="BE400" s="121"/>
      <c r="BF400" s="121"/>
      <c r="BG400" s="121"/>
      <c r="BH400" s="121"/>
      <c r="BI400" s="121"/>
      <c r="BJ400" s="121"/>
      <c r="BK400" s="121"/>
      <c r="BL400" s="121"/>
      <c r="BM400" s="121"/>
      <c r="BN400" s="121"/>
      <c r="BO400" s="121"/>
      <c r="BP400" s="121"/>
      <c r="BQ400" s="121"/>
      <c r="BR400" s="121"/>
      <c r="BS400" s="121"/>
      <c r="BT400" s="121"/>
      <c r="BU400" s="121"/>
      <c r="BV400" s="121"/>
      <c r="BW400" s="121"/>
      <c r="BX400" s="121"/>
      <c r="BY400" s="121"/>
      <c r="BZ400" s="121"/>
      <c r="CA400" s="121"/>
      <c r="CB400" s="121"/>
      <c r="CC400" s="121"/>
      <c r="CD400" s="121"/>
      <c r="CE400" s="121"/>
      <c r="CF400" s="121"/>
      <c r="CG400" s="121"/>
      <c r="CH400" s="121"/>
      <c r="CI400" s="121"/>
      <c r="CJ400" s="121"/>
      <c r="CK400" s="121"/>
      <c r="CL400" s="121"/>
      <c r="CM400" s="121"/>
      <c r="CN400" s="121"/>
      <c r="CO400" s="121"/>
      <c r="CP400" s="121"/>
      <c r="CQ400" s="121"/>
      <c r="CR400" s="121"/>
      <c r="CS400" s="121"/>
      <c r="CT400" s="121"/>
      <c r="CU400" s="121"/>
      <c r="CV400" s="121"/>
      <c r="CW400" s="121"/>
      <c r="CX400" s="121"/>
      <c r="CY400" s="121"/>
      <c r="CZ400" s="121"/>
      <c r="DA400" s="121"/>
      <c r="DB400" s="121"/>
      <c r="DC400" s="121"/>
      <c r="DD400" s="121"/>
      <c r="DE400" s="121"/>
      <c r="DF400" s="121"/>
      <c r="DG400" s="121"/>
      <c r="DH400" s="121"/>
      <c r="DI400" s="121"/>
      <c r="DJ400" s="121"/>
      <c r="DK400" s="121"/>
    </row>
    <row r="401" spans="1:115" s="122" customFormat="1" ht="25.5">
      <c r="A401" s="120"/>
      <c r="B401" s="76">
        <v>35</v>
      </c>
      <c r="C401" s="149" t="s">
        <v>3533</v>
      </c>
      <c r="D401" s="149" t="s">
        <v>3534</v>
      </c>
      <c r="E401" s="520"/>
      <c r="F401" s="520"/>
      <c r="G401" s="150" t="s">
        <v>3535</v>
      </c>
      <c r="H401" s="376"/>
      <c r="I401" s="381"/>
      <c r="J401" s="378" t="s">
        <v>4491</v>
      </c>
      <c r="K401" s="379">
        <v>43168</v>
      </c>
      <c r="L401" s="149" t="s">
        <v>3817</v>
      </c>
      <c r="M401" s="120"/>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1"/>
      <c r="AT401" s="121"/>
      <c r="AU401" s="121"/>
      <c r="AV401" s="121"/>
      <c r="AW401" s="121"/>
      <c r="AX401" s="121"/>
      <c r="AY401" s="121"/>
      <c r="AZ401" s="121"/>
      <c r="BA401" s="121"/>
      <c r="BB401" s="121"/>
      <c r="BC401" s="121"/>
      <c r="BD401" s="121"/>
      <c r="BE401" s="121"/>
      <c r="BF401" s="121"/>
      <c r="BG401" s="121"/>
      <c r="BH401" s="121"/>
      <c r="BI401" s="121"/>
      <c r="BJ401" s="121"/>
      <c r="BK401" s="121"/>
      <c r="BL401" s="121"/>
      <c r="BM401" s="121"/>
      <c r="BN401" s="121"/>
      <c r="BO401" s="121"/>
      <c r="BP401" s="121"/>
      <c r="BQ401" s="121"/>
      <c r="BR401" s="121"/>
      <c r="BS401" s="121"/>
      <c r="BT401" s="121"/>
      <c r="BU401" s="121"/>
      <c r="BV401" s="121"/>
      <c r="BW401" s="121"/>
      <c r="BX401" s="121"/>
      <c r="BY401" s="121"/>
      <c r="BZ401" s="121"/>
      <c r="CA401" s="121"/>
      <c r="CB401" s="121"/>
      <c r="CC401" s="121"/>
      <c r="CD401" s="121"/>
      <c r="CE401" s="121"/>
      <c r="CF401" s="121"/>
      <c r="CG401" s="121"/>
      <c r="CH401" s="121"/>
      <c r="CI401" s="121"/>
      <c r="CJ401" s="121"/>
      <c r="CK401" s="121"/>
      <c r="CL401" s="121"/>
      <c r="CM401" s="121"/>
      <c r="CN401" s="121"/>
      <c r="CO401" s="121"/>
      <c r="CP401" s="121"/>
      <c r="CQ401" s="121"/>
      <c r="CR401" s="121"/>
      <c r="CS401" s="121"/>
      <c r="CT401" s="121"/>
      <c r="CU401" s="121"/>
      <c r="CV401" s="121"/>
      <c r="CW401" s="121"/>
      <c r="CX401" s="121"/>
      <c r="CY401" s="121"/>
      <c r="CZ401" s="121"/>
      <c r="DA401" s="121"/>
      <c r="DB401" s="121"/>
      <c r="DC401" s="121"/>
      <c r="DD401" s="121"/>
      <c r="DE401" s="121"/>
      <c r="DF401" s="121"/>
      <c r="DG401" s="121"/>
      <c r="DH401" s="121"/>
      <c r="DI401" s="121"/>
      <c r="DJ401" s="121"/>
      <c r="DK401" s="121"/>
    </row>
    <row r="402" spans="1:115" s="122" customFormat="1" ht="25.5">
      <c r="A402" s="120"/>
      <c r="B402" s="76">
        <v>36</v>
      </c>
      <c r="C402" s="149" t="s">
        <v>3536</v>
      </c>
      <c r="D402" s="149" t="s">
        <v>3537</v>
      </c>
      <c r="E402" s="520"/>
      <c r="F402" s="520"/>
      <c r="G402" s="150" t="s">
        <v>3538</v>
      </c>
      <c r="H402" s="376"/>
      <c r="I402" s="381"/>
      <c r="J402" s="378" t="s">
        <v>4491</v>
      </c>
      <c r="K402" s="379">
        <v>43164</v>
      </c>
      <c r="L402" s="149" t="s">
        <v>3818</v>
      </c>
      <c r="M402" s="120"/>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1"/>
      <c r="AT402" s="121"/>
      <c r="AU402" s="121"/>
      <c r="AV402" s="121"/>
      <c r="AW402" s="121"/>
      <c r="AX402" s="121"/>
      <c r="AY402" s="121"/>
      <c r="AZ402" s="121"/>
      <c r="BA402" s="121"/>
      <c r="BB402" s="121"/>
      <c r="BC402" s="121"/>
      <c r="BD402" s="121"/>
      <c r="BE402" s="121"/>
      <c r="BF402" s="121"/>
      <c r="BG402" s="121"/>
      <c r="BH402" s="121"/>
      <c r="BI402" s="121"/>
      <c r="BJ402" s="121"/>
      <c r="BK402" s="121"/>
      <c r="BL402" s="121"/>
      <c r="BM402" s="121"/>
      <c r="BN402" s="121"/>
      <c r="BO402" s="121"/>
      <c r="BP402" s="121"/>
      <c r="BQ402" s="121"/>
      <c r="BR402" s="121"/>
      <c r="BS402" s="121"/>
      <c r="BT402" s="121"/>
      <c r="BU402" s="121"/>
      <c r="BV402" s="121"/>
      <c r="BW402" s="121"/>
      <c r="BX402" s="121"/>
      <c r="BY402" s="121"/>
      <c r="BZ402" s="121"/>
      <c r="CA402" s="121"/>
      <c r="CB402" s="121"/>
      <c r="CC402" s="121"/>
      <c r="CD402" s="121"/>
      <c r="CE402" s="121"/>
      <c r="CF402" s="121"/>
      <c r="CG402" s="121"/>
      <c r="CH402" s="121"/>
      <c r="CI402" s="121"/>
      <c r="CJ402" s="121"/>
      <c r="CK402" s="121"/>
      <c r="CL402" s="121"/>
      <c r="CM402" s="121"/>
      <c r="CN402" s="121"/>
      <c r="CO402" s="121"/>
      <c r="CP402" s="121"/>
      <c r="CQ402" s="121"/>
      <c r="CR402" s="121"/>
      <c r="CS402" s="121"/>
      <c r="CT402" s="121"/>
      <c r="CU402" s="121"/>
      <c r="CV402" s="121"/>
      <c r="CW402" s="121"/>
      <c r="CX402" s="121"/>
      <c r="CY402" s="121"/>
      <c r="CZ402" s="121"/>
      <c r="DA402" s="121"/>
      <c r="DB402" s="121"/>
      <c r="DC402" s="121"/>
      <c r="DD402" s="121"/>
      <c r="DE402" s="121"/>
      <c r="DF402" s="121"/>
      <c r="DG402" s="121"/>
      <c r="DH402" s="121"/>
      <c r="DI402" s="121"/>
      <c r="DJ402" s="121"/>
      <c r="DK402" s="121"/>
    </row>
    <row r="403" spans="1:115" s="122" customFormat="1" ht="25.5">
      <c r="A403" s="120"/>
      <c r="B403" s="76">
        <v>37</v>
      </c>
      <c r="C403" s="149" t="s">
        <v>3541</v>
      </c>
      <c r="D403" s="149" t="s">
        <v>3542</v>
      </c>
      <c r="E403" s="517" t="s">
        <v>7983</v>
      </c>
      <c r="F403" s="517" t="s">
        <v>7984</v>
      </c>
      <c r="G403" s="150" t="s">
        <v>3463</v>
      </c>
      <c r="H403" s="376"/>
      <c r="I403" s="381"/>
      <c r="J403" s="378" t="s">
        <v>4491</v>
      </c>
      <c r="K403" s="379">
        <v>43189</v>
      </c>
      <c r="L403" s="149" t="s">
        <v>3819</v>
      </c>
      <c r="M403" s="120"/>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c r="BY403" s="121"/>
      <c r="BZ403" s="121"/>
      <c r="CA403" s="121"/>
      <c r="CB403" s="121"/>
      <c r="CC403" s="121"/>
      <c r="CD403" s="121"/>
      <c r="CE403" s="121"/>
      <c r="CF403" s="121"/>
      <c r="CG403" s="121"/>
      <c r="CH403" s="121"/>
      <c r="CI403" s="121"/>
      <c r="CJ403" s="121"/>
      <c r="CK403" s="121"/>
      <c r="CL403" s="121"/>
      <c r="CM403" s="121"/>
      <c r="CN403" s="121"/>
      <c r="CO403" s="121"/>
      <c r="CP403" s="121"/>
      <c r="CQ403" s="121"/>
      <c r="CR403" s="121"/>
      <c r="CS403" s="121"/>
      <c r="CT403" s="121"/>
      <c r="CU403" s="121"/>
      <c r="CV403" s="121"/>
      <c r="CW403" s="121"/>
      <c r="CX403" s="121"/>
      <c r="CY403" s="121"/>
      <c r="CZ403" s="121"/>
      <c r="DA403" s="121"/>
      <c r="DB403" s="121"/>
      <c r="DC403" s="121"/>
      <c r="DD403" s="121"/>
      <c r="DE403" s="121"/>
      <c r="DF403" s="121"/>
      <c r="DG403" s="121"/>
      <c r="DH403" s="121"/>
      <c r="DI403" s="121"/>
      <c r="DJ403" s="121"/>
      <c r="DK403" s="121"/>
    </row>
    <row r="404" spans="1:115" s="122" customFormat="1" ht="25.5">
      <c r="A404" s="120"/>
      <c r="B404" s="76">
        <v>38</v>
      </c>
      <c r="C404" s="149" t="s">
        <v>3543</v>
      </c>
      <c r="D404" s="149" t="s">
        <v>3544</v>
      </c>
      <c r="E404" s="518"/>
      <c r="F404" s="518"/>
      <c r="G404" s="150" t="s">
        <v>3545</v>
      </c>
      <c r="H404" s="376" t="s">
        <v>4491</v>
      </c>
      <c r="I404" s="381"/>
      <c r="J404" s="378"/>
      <c r="K404" s="379">
        <v>43164</v>
      </c>
      <c r="L404" s="149" t="s">
        <v>3820</v>
      </c>
      <c r="M404" s="120"/>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c r="BY404" s="121"/>
      <c r="BZ404" s="121"/>
      <c r="CA404" s="121"/>
      <c r="CB404" s="121"/>
      <c r="CC404" s="121"/>
      <c r="CD404" s="121"/>
      <c r="CE404" s="121"/>
      <c r="CF404" s="121"/>
      <c r="CG404" s="121"/>
      <c r="CH404" s="121"/>
      <c r="CI404" s="121"/>
      <c r="CJ404" s="121"/>
      <c r="CK404" s="121"/>
      <c r="CL404" s="121"/>
      <c r="CM404" s="121"/>
      <c r="CN404" s="121"/>
      <c r="CO404" s="121"/>
      <c r="CP404" s="121"/>
      <c r="CQ404" s="121"/>
      <c r="CR404" s="121"/>
      <c r="CS404" s="121"/>
      <c r="CT404" s="121"/>
      <c r="CU404" s="121"/>
      <c r="CV404" s="121"/>
      <c r="CW404" s="121"/>
      <c r="CX404" s="121"/>
      <c r="CY404" s="121"/>
      <c r="CZ404" s="121"/>
      <c r="DA404" s="121"/>
      <c r="DB404" s="121"/>
      <c r="DC404" s="121"/>
      <c r="DD404" s="121"/>
      <c r="DE404" s="121"/>
      <c r="DF404" s="121"/>
      <c r="DG404" s="121"/>
      <c r="DH404" s="121"/>
      <c r="DI404" s="121"/>
      <c r="DJ404" s="121"/>
      <c r="DK404" s="121"/>
    </row>
    <row r="405" spans="1:115" s="122" customFormat="1" ht="12.75">
      <c r="A405" s="120"/>
      <c r="B405" s="76">
        <v>39</v>
      </c>
      <c r="C405" s="149" t="s">
        <v>3546</v>
      </c>
      <c r="D405" s="149" t="s">
        <v>3542</v>
      </c>
      <c r="E405" s="518"/>
      <c r="F405" s="518"/>
      <c r="G405" s="150" t="s">
        <v>3525</v>
      </c>
      <c r="H405" s="376"/>
      <c r="I405" s="381"/>
      <c r="J405" s="378" t="s">
        <v>4491</v>
      </c>
      <c r="K405" s="379">
        <v>43166</v>
      </c>
      <c r="L405" s="149" t="s">
        <v>7985</v>
      </c>
      <c r="M405" s="120"/>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c r="BY405" s="121"/>
      <c r="BZ405" s="121"/>
      <c r="CA405" s="121"/>
      <c r="CB405" s="121"/>
      <c r="CC405" s="121"/>
      <c r="CD405" s="121"/>
      <c r="CE405" s="121"/>
      <c r="CF405" s="121"/>
      <c r="CG405" s="121"/>
      <c r="CH405" s="121"/>
      <c r="CI405" s="121"/>
      <c r="CJ405" s="121"/>
      <c r="CK405" s="121"/>
      <c r="CL405" s="121"/>
      <c r="CM405" s="121"/>
      <c r="CN405" s="121"/>
      <c r="CO405" s="121"/>
      <c r="CP405" s="121"/>
      <c r="CQ405" s="121"/>
      <c r="CR405" s="121"/>
      <c r="CS405" s="121"/>
      <c r="CT405" s="121"/>
      <c r="CU405" s="121"/>
      <c r="CV405" s="121"/>
      <c r="CW405" s="121"/>
      <c r="CX405" s="121"/>
      <c r="CY405" s="121"/>
      <c r="CZ405" s="121"/>
      <c r="DA405" s="121"/>
      <c r="DB405" s="121"/>
      <c r="DC405" s="121"/>
      <c r="DD405" s="121"/>
      <c r="DE405" s="121"/>
      <c r="DF405" s="121"/>
      <c r="DG405" s="121"/>
      <c r="DH405" s="121"/>
      <c r="DI405" s="121"/>
      <c r="DJ405" s="121"/>
      <c r="DK405" s="121"/>
    </row>
    <row r="406" spans="1:115" s="122" customFormat="1" ht="25.5">
      <c r="A406" s="120"/>
      <c r="B406" s="76">
        <v>40</v>
      </c>
      <c r="C406" s="149" t="s">
        <v>3547</v>
      </c>
      <c r="D406" s="149" t="s">
        <v>3542</v>
      </c>
      <c r="E406" s="518"/>
      <c r="F406" s="518"/>
      <c r="G406" s="150" t="s">
        <v>724</v>
      </c>
      <c r="H406" s="376"/>
      <c r="I406" s="381"/>
      <c r="J406" s="378" t="s">
        <v>4491</v>
      </c>
      <c r="K406" s="379">
        <v>43165</v>
      </c>
      <c r="L406" s="149" t="s">
        <v>3821</v>
      </c>
      <c r="M406" s="120"/>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c r="BY406" s="121"/>
      <c r="BZ406" s="121"/>
      <c r="CA406" s="121"/>
      <c r="CB406" s="121"/>
      <c r="CC406" s="121"/>
      <c r="CD406" s="121"/>
      <c r="CE406" s="121"/>
      <c r="CF406" s="121"/>
      <c r="CG406" s="121"/>
      <c r="CH406" s="121"/>
      <c r="CI406" s="121"/>
      <c r="CJ406" s="121"/>
      <c r="CK406" s="121"/>
      <c r="CL406" s="121"/>
      <c r="CM406" s="121"/>
      <c r="CN406" s="121"/>
      <c r="CO406" s="121"/>
      <c r="CP406" s="121"/>
      <c r="CQ406" s="121"/>
      <c r="CR406" s="121"/>
      <c r="CS406" s="121"/>
      <c r="CT406" s="121"/>
      <c r="CU406" s="121"/>
      <c r="CV406" s="121"/>
      <c r="CW406" s="121"/>
      <c r="CX406" s="121"/>
      <c r="CY406" s="121"/>
      <c r="CZ406" s="121"/>
      <c r="DA406" s="121"/>
      <c r="DB406" s="121"/>
      <c r="DC406" s="121"/>
      <c r="DD406" s="121"/>
      <c r="DE406" s="121"/>
      <c r="DF406" s="121"/>
      <c r="DG406" s="121"/>
      <c r="DH406" s="121"/>
      <c r="DI406" s="121"/>
      <c r="DJ406" s="121"/>
      <c r="DK406" s="121"/>
    </row>
    <row r="407" spans="1:115" s="122" customFormat="1" ht="12.75">
      <c r="A407" s="120"/>
      <c r="B407" s="76">
        <v>41</v>
      </c>
      <c r="C407" s="149" t="s">
        <v>1069</v>
      </c>
      <c r="D407" s="149" t="s">
        <v>3539</v>
      </c>
      <c r="E407" s="518"/>
      <c r="F407" s="518"/>
      <c r="G407" s="150" t="s">
        <v>7986</v>
      </c>
      <c r="H407" s="376"/>
      <c r="I407" s="381"/>
      <c r="J407" s="378" t="s">
        <v>4491</v>
      </c>
      <c r="K407" s="379">
        <v>43140</v>
      </c>
      <c r="L407" s="149" t="s">
        <v>7987</v>
      </c>
      <c r="M407" s="120"/>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121"/>
      <c r="CF407" s="121"/>
      <c r="CG407" s="121"/>
      <c r="CH407" s="121"/>
      <c r="CI407" s="121"/>
      <c r="CJ407" s="121"/>
      <c r="CK407" s="121"/>
      <c r="CL407" s="121"/>
      <c r="CM407" s="121"/>
      <c r="CN407" s="121"/>
      <c r="CO407" s="121"/>
      <c r="CP407" s="121"/>
      <c r="CQ407" s="121"/>
      <c r="CR407" s="121"/>
      <c r="CS407" s="121"/>
      <c r="CT407" s="121"/>
      <c r="CU407" s="121"/>
      <c r="CV407" s="121"/>
      <c r="CW407" s="121"/>
      <c r="CX407" s="121"/>
      <c r="CY407" s="121"/>
      <c r="CZ407" s="121"/>
      <c r="DA407" s="121"/>
      <c r="DB407" s="121"/>
      <c r="DC407" s="121"/>
      <c r="DD407" s="121"/>
      <c r="DE407" s="121"/>
      <c r="DF407" s="121"/>
      <c r="DG407" s="121"/>
      <c r="DH407" s="121"/>
      <c r="DI407" s="121"/>
      <c r="DJ407" s="121"/>
      <c r="DK407" s="121"/>
    </row>
    <row r="408" spans="1:115" s="122" customFormat="1" ht="25.5">
      <c r="A408" s="120"/>
      <c r="B408" s="76">
        <v>42</v>
      </c>
      <c r="C408" s="149" t="s">
        <v>937</v>
      </c>
      <c r="D408" s="149" t="s">
        <v>3542</v>
      </c>
      <c r="E408" s="518"/>
      <c r="F408" s="518"/>
      <c r="G408" s="150" t="s">
        <v>3548</v>
      </c>
      <c r="H408" s="376" t="s">
        <v>4491</v>
      </c>
      <c r="I408" s="381"/>
      <c r="J408" s="378"/>
      <c r="K408" s="379">
        <v>43159</v>
      </c>
      <c r="L408" s="149" t="s">
        <v>3822</v>
      </c>
      <c r="M408" s="120"/>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c r="BY408" s="121"/>
      <c r="BZ408" s="121"/>
      <c r="CA408" s="121"/>
      <c r="CB408" s="121"/>
      <c r="CC408" s="121"/>
      <c r="CD408" s="121"/>
      <c r="CE408" s="121"/>
      <c r="CF408" s="121"/>
      <c r="CG408" s="121"/>
      <c r="CH408" s="121"/>
      <c r="CI408" s="121"/>
      <c r="CJ408" s="121"/>
      <c r="CK408" s="121"/>
      <c r="CL408" s="121"/>
      <c r="CM408" s="121"/>
      <c r="CN408" s="121"/>
      <c r="CO408" s="121"/>
      <c r="CP408" s="121"/>
      <c r="CQ408" s="121"/>
      <c r="CR408" s="121"/>
      <c r="CS408" s="121"/>
      <c r="CT408" s="121"/>
      <c r="CU408" s="121"/>
      <c r="CV408" s="121"/>
      <c r="CW408" s="121"/>
      <c r="CX408" s="121"/>
      <c r="CY408" s="121"/>
      <c r="CZ408" s="121"/>
      <c r="DA408" s="121"/>
      <c r="DB408" s="121"/>
      <c r="DC408" s="121"/>
      <c r="DD408" s="121"/>
      <c r="DE408" s="121"/>
      <c r="DF408" s="121"/>
      <c r="DG408" s="121"/>
      <c r="DH408" s="121"/>
      <c r="DI408" s="121"/>
      <c r="DJ408" s="121"/>
      <c r="DK408" s="121"/>
    </row>
    <row r="409" spans="1:115" s="122" customFormat="1" ht="25.5">
      <c r="A409" s="120"/>
      <c r="B409" s="76">
        <v>43</v>
      </c>
      <c r="C409" s="149" t="s">
        <v>3549</v>
      </c>
      <c r="D409" s="149" t="s">
        <v>3542</v>
      </c>
      <c r="E409" s="518"/>
      <c r="F409" s="518"/>
      <c r="G409" s="150" t="s">
        <v>3550</v>
      </c>
      <c r="H409" s="376" t="s">
        <v>4491</v>
      </c>
      <c r="I409" s="381"/>
      <c r="J409" s="378"/>
      <c r="K409" s="379">
        <v>43154</v>
      </c>
      <c r="L409" s="149" t="s">
        <v>3823</v>
      </c>
      <c r="M409" s="120"/>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c r="BY409" s="121"/>
      <c r="BZ409" s="121"/>
      <c r="CA409" s="121"/>
      <c r="CB409" s="121"/>
      <c r="CC409" s="121"/>
      <c r="CD409" s="121"/>
      <c r="CE409" s="121"/>
      <c r="CF409" s="121"/>
      <c r="CG409" s="121"/>
      <c r="CH409" s="121"/>
      <c r="CI409" s="121"/>
      <c r="CJ409" s="121"/>
      <c r="CK409" s="121"/>
      <c r="CL409" s="121"/>
      <c r="CM409" s="121"/>
      <c r="CN409" s="121"/>
      <c r="CO409" s="121"/>
      <c r="CP409" s="121"/>
      <c r="CQ409" s="121"/>
      <c r="CR409" s="121"/>
      <c r="CS409" s="121"/>
      <c r="CT409" s="121"/>
      <c r="CU409" s="121"/>
      <c r="CV409" s="121"/>
      <c r="CW409" s="121"/>
      <c r="CX409" s="121"/>
      <c r="CY409" s="121"/>
      <c r="CZ409" s="121"/>
      <c r="DA409" s="121"/>
      <c r="DB409" s="121"/>
      <c r="DC409" s="121"/>
      <c r="DD409" s="121"/>
      <c r="DE409" s="121"/>
      <c r="DF409" s="121"/>
      <c r="DG409" s="121"/>
      <c r="DH409" s="121"/>
      <c r="DI409" s="121"/>
      <c r="DJ409" s="121"/>
      <c r="DK409" s="121"/>
    </row>
    <row r="410" spans="1:115" s="122" customFormat="1" ht="12.75" customHeight="1">
      <c r="A410" s="120"/>
      <c r="B410" s="76">
        <v>44</v>
      </c>
      <c r="C410" s="149" t="s">
        <v>7482</v>
      </c>
      <c r="D410" s="149" t="s">
        <v>3542</v>
      </c>
      <c r="E410" s="518"/>
      <c r="F410" s="518"/>
      <c r="G410" s="150" t="s">
        <v>7162</v>
      </c>
      <c r="H410" s="376" t="s">
        <v>4491</v>
      </c>
      <c r="I410" s="381"/>
      <c r="J410" s="378"/>
      <c r="K410" s="379">
        <v>43154</v>
      </c>
      <c r="L410" s="149" t="s">
        <v>7988</v>
      </c>
      <c r="M410" s="120"/>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c r="BY410" s="121"/>
      <c r="BZ410" s="121"/>
      <c r="CA410" s="121"/>
      <c r="CB410" s="121"/>
      <c r="CC410" s="121"/>
      <c r="CD410" s="121"/>
      <c r="CE410" s="121"/>
      <c r="CF410" s="121"/>
      <c r="CG410" s="121"/>
      <c r="CH410" s="121"/>
      <c r="CI410" s="121"/>
      <c r="CJ410" s="121"/>
      <c r="CK410" s="121"/>
      <c r="CL410" s="121"/>
      <c r="CM410" s="121"/>
      <c r="CN410" s="121"/>
      <c r="CO410" s="121"/>
      <c r="CP410" s="121"/>
      <c r="CQ410" s="121"/>
      <c r="CR410" s="121"/>
      <c r="CS410" s="121"/>
      <c r="CT410" s="121"/>
      <c r="CU410" s="121"/>
      <c r="CV410" s="121"/>
      <c r="CW410" s="121"/>
      <c r="CX410" s="121"/>
      <c r="CY410" s="121"/>
      <c r="CZ410" s="121"/>
      <c r="DA410" s="121"/>
      <c r="DB410" s="121"/>
      <c r="DC410" s="121"/>
      <c r="DD410" s="121"/>
      <c r="DE410" s="121"/>
      <c r="DF410" s="121"/>
      <c r="DG410" s="121"/>
      <c r="DH410" s="121"/>
      <c r="DI410" s="121"/>
      <c r="DJ410" s="121"/>
      <c r="DK410" s="121"/>
    </row>
    <row r="411" spans="1:115" s="122" customFormat="1" ht="25.5">
      <c r="A411" s="120"/>
      <c r="B411" s="76">
        <v>45</v>
      </c>
      <c r="C411" s="149" t="s">
        <v>3551</v>
      </c>
      <c r="D411" s="149" t="s">
        <v>3542</v>
      </c>
      <c r="E411" s="518"/>
      <c r="F411" s="518"/>
      <c r="G411" s="150" t="s">
        <v>3552</v>
      </c>
      <c r="H411" s="376" t="s">
        <v>4491</v>
      </c>
      <c r="I411" s="381"/>
      <c r="J411" s="378"/>
      <c r="K411" s="379">
        <v>43154</v>
      </c>
      <c r="L411" s="149" t="s">
        <v>3824</v>
      </c>
      <c r="M411" s="120"/>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c r="BY411" s="121"/>
      <c r="BZ411" s="121"/>
      <c r="CA411" s="121"/>
      <c r="CB411" s="121"/>
      <c r="CC411" s="121"/>
      <c r="CD411" s="121"/>
      <c r="CE411" s="121"/>
      <c r="CF411" s="121"/>
      <c r="CG411" s="121"/>
      <c r="CH411" s="121"/>
      <c r="CI411" s="121"/>
      <c r="CJ411" s="121"/>
      <c r="CK411" s="121"/>
      <c r="CL411" s="121"/>
      <c r="CM411" s="121"/>
      <c r="CN411" s="121"/>
      <c r="CO411" s="121"/>
      <c r="CP411" s="121"/>
      <c r="CQ411" s="121"/>
      <c r="CR411" s="121"/>
      <c r="CS411" s="121"/>
      <c r="CT411" s="121"/>
      <c r="CU411" s="121"/>
      <c r="CV411" s="121"/>
      <c r="CW411" s="121"/>
      <c r="CX411" s="121"/>
      <c r="CY411" s="121"/>
      <c r="CZ411" s="121"/>
      <c r="DA411" s="121"/>
      <c r="DB411" s="121"/>
      <c r="DC411" s="121"/>
      <c r="DD411" s="121"/>
      <c r="DE411" s="121"/>
      <c r="DF411" s="121"/>
      <c r="DG411" s="121"/>
      <c r="DH411" s="121"/>
      <c r="DI411" s="121"/>
      <c r="DJ411" s="121"/>
      <c r="DK411" s="121"/>
    </row>
    <row r="412" spans="1:115" s="122" customFormat="1" ht="25.5">
      <c r="A412" s="120"/>
      <c r="B412" s="76">
        <v>46</v>
      </c>
      <c r="C412" s="149" t="s">
        <v>3553</v>
      </c>
      <c r="D412" s="149" t="s">
        <v>3516</v>
      </c>
      <c r="E412" s="518"/>
      <c r="F412" s="518"/>
      <c r="G412" s="150" t="s">
        <v>3545</v>
      </c>
      <c r="H412" s="376" t="s">
        <v>4491</v>
      </c>
      <c r="I412" s="381"/>
      <c r="J412" s="378"/>
      <c r="K412" s="379">
        <v>43154</v>
      </c>
      <c r="L412" s="149" t="s">
        <v>3825</v>
      </c>
      <c r="M412" s="120"/>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c r="BY412" s="121"/>
      <c r="BZ412" s="121"/>
      <c r="CA412" s="121"/>
      <c r="CB412" s="121"/>
      <c r="CC412" s="121"/>
      <c r="CD412" s="121"/>
      <c r="CE412" s="121"/>
      <c r="CF412" s="121"/>
      <c r="CG412" s="121"/>
      <c r="CH412" s="121"/>
      <c r="CI412" s="121"/>
      <c r="CJ412" s="121"/>
      <c r="CK412" s="121"/>
      <c r="CL412" s="121"/>
      <c r="CM412" s="121"/>
      <c r="CN412" s="121"/>
      <c r="CO412" s="121"/>
      <c r="CP412" s="121"/>
      <c r="CQ412" s="121"/>
      <c r="CR412" s="121"/>
      <c r="CS412" s="121"/>
      <c r="CT412" s="121"/>
      <c r="CU412" s="121"/>
      <c r="CV412" s="121"/>
      <c r="CW412" s="121"/>
      <c r="CX412" s="121"/>
      <c r="CY412" s="121"/>
      <c r="CZ412" s="121"/>
      <c r="DA412" s="121"/>
      <c r="DB412" s="121"/>
      <c r="DC412" s="121"/>
      <c r="DD412" s="121"/>
      <c r="DE412" s="121"/>
      <c r="DF412" s="121"/>
      <c r="DG412" s="121"/>
      <c r="DH412" s="121"/>
      <c r="DI412" s="121"/>
      <c r="DJ412" s="121"/>
      <c r="DK412" s="121"/>
    </row>
    <row r="413" spans="1:115" s="122" customFormat="1" ht="25.5">
      <c r="A413" s="120"/>
      <c r="B413" s="76">
        <v>47</v>
      </c>
      <c r="C413" s="149" t="s">
        <v>3554</v>
      </c>
      <c r="D413" s="149" t="s">
        <v>3542</v>
      </c>
      <c r="E413" s="519"/>
      <c r="F413" s="519"/>
      <c r="G413" s="150" t="s">
        <v>3545</v>
      </c>
      <c r="H413" s="376"/>
      <c r="I413" s="381"/>
      <c r="J413" s="378" t="s">
        <v>4491</v>
      </c>
      <c r="K413" s="379">
        <v>43154</v>
      </c>
      <c r="L413" s="149" t="s">
        <v>3826</v>
      </c>
      <c r="M413" s="120"/>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c r="BY413" s="121"/>
      <c r="BZ413" s="121"/>
      <c r="CA413" s="121"/>
      <c r="CB413" s="121"/>
      <c r="CC413" s="121"/>
      <c r="CD413" s="121"/>
      <c r="CE413" s="121"/>
      <c r="CF413" s="121"/>
      <c r="CG413" s="121"/>
      <c r="CH413" s="121"/>
      <c r="CI413" s="121"/>
      <c r="CJ413" s="121"/>
      <c r="CK413" s="121"/>
      <c r="CL413" s="121"/>
      <c r="CM413" s="121"/>
      <c r="CN413" s="121"/>
      <c r="CO413" s="121"/>
      <c r="CP413" s="121"/>
      <c r="CQ413" s="121"/>
      <c r="CR413" s="121"/>
      <c r="CS413" s="121"/>
      <c r="CT413" s="121"/>
      <c r="CU413" s="121"/>
      <c r="CV413" s="121"/>
      <c r="CW413" s="121"/>
      <c r="CX413" s="121"/>
      <c r="CY413" s="121"/>
      <c r="CZ413" s="121"/>
      <c r="DA413" s="121"/>
      <c r="DB413" s="121"/>
      <c r="DC413" s="121"/>
      <c r="DD413" s="121"/>
      <c r="DE413" s="121"/>
      <c r="DF413" s="121"/>
      <c r="DG413" s="121"/>
      <c r="DH413" s="121"/>
      <c r="DI413" s="121"/>
      <c r="DJ413" s="121"/>
      <c r="DK413" s="121"/>
    </row>
    <row r="414" spans="1:115" s="122" customFormat="1" ht="25.5">
      <c r="A414" s="120"/>
      <c r="B414" s="76">
        <v>48</v>
      </c>
      <c r="C414" s="149" t="s">
        <v>3555</v>
      </c>
      <c r="D414" s="149" t="s">
        <v>3460</v>
      </c>
      <c r="E414" s="149" t="s">
        <v>7989</v>
      </c>
      <c r="F414" s="149" t="s">
        <v>3557</v>
      </c>
      <c r="G414" s="150" t="s">
        <v>3558</v>
      </c>
      <c r="H414" s="376"/>
      <c r="I414" s="381"/>
      <c r="J414" s="378" t="s">
        <v>4491</v>
      </c>
      <c r="K414" s="379">
        <v>43157</v>
      </c>
      <c r="L414" s="149" t="s">
        <v>3827</v>
      </c>
      <c r="M414" s="120"/>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c r="BY414" s="121"/>
      <c r="BZ414" s="121"/>
      <c r="CA414" s="121"/>
      <c r="CB414" s="121"/>
      <c r="CC414" s="121"/>
      <c r="CD414" s="121"/>
      <c r="CE414" s="121"/>
      <c r="CF414" s="121"/>
      <c r="CG414" s="121"/>
      <c r="CH414" s="121"/>
      <c r="CI414" s="121"/>
      <c r="CJ414" s="121"/>
      <c r="CK414" s="121"/>
      <c r="CL414" s="121"/>
      <c r="CM414" s="121"/>
      <c r="CN414" s="121"/>
      <c r="CO414" s="121"/>
      <c r="CP414" s="121"/>
      <c r="CQ414" s="121"/>
      <c r="CR414" s="121"/>
      <c r="CS414" s="121"/>
      <c r="CT414" s="121"/>
      <c r="CU414" s="121"/>
      <c r="CV414" s="121"/>
      <c r="CW414" s="121"/>
      <c r="CX414" s="121"/>
      <c r="CY414" s="121"/>
      <c r="CZ414" s="121"/>
      <c r="DA414" s="121"/>
      <c r="DB414" s="121"/>
      <c r="DC414" s="121"/>
      <c r="DD414" s="121"/>
      <c r="DE414" s="121"/>
      <c r="DF414" s="121"/>
      <c r="DG414" s="121"/>
      <c r="DH414" s="121"/>
      <c r="DI414" s="121"/>
      <c r="DJ414" s="121"/>
      <c r="DK414" s="121"/>
    </row>
    <row r="415" spans="1:115" s="122" customFormat="1" ht="25.5">
      <c r="A415" s="120"/>
      <c r="B415" s="76">
        <v>49</v>
      </c>
      <c r="C415" s="149" t="s">
        <v>3559</v>
      </c>
      <c r="D415" s="149" t="s">
        <v>3460</v>
      </c>
      <c r="E415" s="149" t="s">
        <v>3556</v>
      </c>
      <c r="F415" s="149" t="s">
        <v>3560</v>
      </c>
      <c r="G415" s="150" t="s">
        <v>3558</v>
      </c>
      <c r="H415" s="376" t="s">
        <v>4491</v>
      </c>
      <c r="I415" s="381"/>
      <c r="J415" s="378"/>
      <c r="K415" s="379">
        <v>43157</v>
      </c>
      <c r="L415" s="149" t="s">
        <v>3828</v>
      </c>
      <c r="M415" s="120"/>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c r="BY415" s="121"/>
      <c r="BZ415" s="121"/>
      <c r="CA415" s="121"/>
      <c r="CB415" s="121"/>
      <c r="CC415" s="121"/>
      <c r="CD415" s="121"/>
      <c r="CE415" s="121"/>
      <c r="CF415" s="121"/>
      <c r="CG415" s="121"/>
      <c r="CH415" s="121"/>
      <c r="CI415" s="121"/>
      <c r="CJ415" s="121"/>
      <c r="CK415" s="121"/>
      <c r="CL415" s="121"/>
      <c r="CM415" s="121"/>
      <c r="CN415" s="121"/>
      <c r="CO415" s="121"/>
      <c r="CP415" s="121"/>
      <c r="CQ415" s="121"/>
      <c r="CR415" s="121"/>
      <c r="CS415" s="121"/>
      <c r="CT415" s="121"/>
      <c r="CU415" s="121"/>
      <c r="CV415" s="121"/>
      <c r="CW415" s="121"/>
      <c r="CX415" s="121"/>
      <c r="CY415" s="121"/>
      <c r="CZ415" s="121"/>
      <c r="DA415" s="121"/>
      <c r="DB415" s="121"/>
      <c r="DC415" s="121"/>
      <c r="DD415" s="121"/>
      <c r="DE415" s="121"/>
      <c r="DF415" s="121"/>
      <c r="DG415" s="121"/>
      <c r="DH415" s="121"/>
      <c r="DI415" s="121"/>
      <c r="DJ415" s="121"/>
      <c r="DK415" s="121"/>
    </row>
    <row r="416" spans="1:115" s="122" customFormat="1" ht="25.5">
      <c r="A416" s="120"/>
      <c r="B416" s="76">
        <v>50</v>
      </c>
      <c r="C416" s="149" t="s">
        <v>3561</v>
      </c>
      <c r="D416" s="149" t="s">
        <v>719</v>
      </c>
      <c r="E416" s="149" t="s">
        <v>7990</v>
      </c>
      <c r="F416" s="149" t="s">
        <v>3562</v>
      </c>
      <c r="G416" s="150" t="s">
        <v>3563</v>
      </c>
      <c r="H416" s="376" t="s">
        <v>4491</v>
      </c>
      <c r="I416" s="381"/>
      <c r="J416" s="378"/>
      <c r="K416" s="379">
        <v>43157</v>
      </c>
      <c r="L416" s="149" t="s">
        <v>3829</v>
      </c>
      <c r="M416" s="120"/>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c r="BY416" s="121"/>
      <c r="BZ416" s="121"/>
      <c r="CA416" s="121"/>
      <c r="CB416" s="121"/>
      <c r="CC416" s="121"/>
      <c r="CD416" s="121"/>
      <c r="CE416" s="121"/>
      <c r="CF416" s="121"/>
      <c r="CG416" s="121"/>
      <c r="CH416" s="121"/>
      <c r="CI416" s="121"/>
      <c r="CJ416" s="121"/>
      <c r="CK416" s="121"/>
      <c r="CL416" s="121"/>
      <c r="CM416" s="121"/>
      <c r="CN416" s="121"/>
      <c r="CO416" s="121"/>
      <c r="CP416" s="121"/>
      <c r="CQ416" s="121"/>
      <c r="CR416" s="121"/>
      <c r="CS416" s="121"/>
      <c r="CT416" s="121"/>
      <c r="CU416" s="121"/>
      <c r="CV416" s="121"/>
      <c r="CW416" s="121"/>
      <c r="CX416" s="121"/>
      <c r="CY416" s="121"/>
      <c r="CZ416" s="121"/>
      <c r="DA416" s="121"/>
      <c r="DB416" s="121"/>
      <c r="DC416" s="121"/>
      <c r="DD416" s="121"/>
      <c r="DE416" s="121"/>
      <c r="DF416" s="121"/>
      <c r="DG416" s="121"/>
      <c r="DH416" s="121"/>
      <c r="DI416" s="121"/>
      <c r="DJ416" s="121"/>
      <c r="DK416" s="121"/>
    </row>
    <row r="417" spans="1:115" s="122" customFormat="1" ht="25.5">
      <c r="A417" s="120"/>
      <c r="B417" s="76">
        <v>51</v>
      </c>
      <c r="C417" s="149" t="s">
        <v>3564</v>
      </c>
      <c r="D417" s="149" t="s">
        <v>3544</v>
      </c>
      <c r="E417" s="149" t="s">
        <v>7991</v>
      </c>
      <c r="F417" s="149" t="s">
        <v>3565</v>
      </c>
      <c r="G417" s="150" t="s">
        <v>3566</v>
      </c>
      <c r="H417" s="376" t="s">
        <v>4491</v>
      </c>
      <c r="I417" s="381"/>
      <c r="J417" s="378"/>
      <c r="K417" s="379">
        <v>43157</v>
      </c>
      <c r="L417" s="149" t="s">
        <v>3830</v>
      </c>
      <c r="M417" s="120"/>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c r="BY417" s="121"/>
      <c r="BZ417" s="121"/>
      <c r="CA417" s="121"/>
      <c r="CB417" s="121"/>
      <c r="CC417" s="121"/>
      <c r="CD417" s="121"/>
      <c r="CE417" s="121"/>
      <c r="CF417" s="121"/>
      <c r="CG417" s="121"/>
      <c r="CH417" s="121"/>
      <c r="CI417" s="121"/>
      <c r="CJ417" s="121"/>
      <c r="CK417" s="121"/>
      <c r="CL417" s="121"/>
      <c r="CM417" s="121"/>
      <c r="CN417" s="121"/>
      <c r="CO417" s="121"/>
      <c r="CP417" s="121"/>
      <c r="CQ417" s="121"/>
      <c r="CR417" s="121"/>
      <c r="CS417" s="121"/>
      <c r="CT417" s="121"/>
      <c r="CU417" s="121"/>
      <c r="CV417" s="121"/>
      <c r="CW417" s="121"/>
      <c r="CX417" s="121"/>
      <c r="CY417" s="121"/>
      <c r="CZ417" s="121"/>
      <c r="DA417" s="121"/>
      <c r="DB417" s="121"/>
      <c r="DC417" s="121"/>
      <c r="DD417" s="121"/>
      <c r="DE417" s="121"/>
      <c r="DF417" s="121"/>
      <c r="DG417" s="121"/>
      <c r="DH417" s="121"/>
      <c r="DI417" s="121"/>
      <c r="DJ417" s="121"/>
      <c r="DK417" s="121"/>
    </row>
    <row r="418" spans="1:115" s="122" customFormat="1" ht="25.5">
      <c r="A418" s="120"/>
      <c r="B418" s="76">
        <v>52</v>
      </c>
      <c r="C418" s="149" t="s">
        <v>3567</v>
      </c>
      <c r="D418" s="149" t="s">
        <v>3474</v>
      </c>
      <c r="E418" s="149" t="s">
        <v>7992</v>
      </c>
      <c r="F418" s="149" t="s">
        <v>3568</v>
      </c>
      <c r="G418" s="150" t="s">
        <v>763</v>
      </c>
      <c r="H418" s="376" t="s">
        <v>4491</v>
      </c>
      <c r="I418" s="381"/>
      <c r="J418" s="378"/>
      <c r="K418" s="379">
        <v>43157</v>
      </c>
      <c r="L418" s="149" t="s">
        <v>3831</v>
      </c>
      <c r="M418" s="120"/>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c r="BY418" s="121"/>
      <c r="BZ418" s="121"/>
      <c r="CA418" s="121"/>
      <c r="CB418" s="121"/>
      <c r="CC418" s="121"/>
      <c r="CD418" s="121"/>
      <c r="CE418" s="121"/>
      <c r="CF418" s="121"/>
      <c r="CG418" s="121"/>
      <c r="CH418" s="121"/>
      <c r="CI418" s="121"/>
      <c r="CJ418" s="121"/>
      <c r="CK418" s="121"/>
      <c r="CL418" s="121"/>
      <c r="CM418" s="121"/>
      <c r="CN418" s="121"/>
      <c r="CO418" s="121"/>
      <c r="CP418" s="121"/>
      <c r="CQ418" s="121"/>
      <c r="CR418" s="121"/>
      <c r="CS418" s="121"/>
      <c r="CT418" s="121"/>
      <c r="CU418" s="121"/>
      <c r="CV418" s="121"/>
      <c r="CW418" s="121"/>
      <c r="CX418" s="121"/>
      <c r="CY418" s="121"/>
      <c r="CZ418" s="121"/>
      <c r="DA418" s="121"/>
      <c r="DB418" s="121"/>
      <c r="DC418" s="121"/>
      <c r="DD418" s="121"/>
      <c r="DE418" s="121"/>
      <c r="DF418" s="121"/>
      <c r="DG418" s="121"/>
      <c r="DH418" s="121"/>
      <c r="DI418" s="121"/>
      <c r="DJ418" s="121"/>
      <c r="DK418" s="121"/>
    </row>
    <row r="419" spans="1:115" s="122" customFormat="1" ht="25.5">
      <c r="A419" s="120"/>
      <c r="B419" s="76">
        <v>53</v>
      </c>
      <c r="C419" s="149" t="s">
        <v>3569</v>
      </c>
      <c r="D419" s="149" t="s">
        <v>3570</v>
      </c>
      <c r="E419" s="149" t="s">
        <v>7993</v>
      </c>
      <c r="F419" s="149" t="s">
        <v>3571</v>
      </c>
      <c r="G419" s="150" t="s">
        <v>3572</v>
      </c>
      <c r="H419" s="376" t="s">
        <v>4491</v>
      </c>
      <c r="I419" s="381"/>
      <c r="J419" s="378"/>
      <c r="K419" s="379">
        <v>42871</v>
      </c>
      <c r="L419" s="149" t="s">
        <v>3832</v>
      </c>
      <c r="M419" s="120"/>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c r="BY419" s="121"/>
      <c r="BZ419" s="121"/>
      <c r="CA419" s="121"/>
      <c r="CB419" s="121"/>
      <c r="CC419" s="121"/>
      <c r="CD419" s="121"/>
      <c r="CE419" s="121"/>
      <c r="CF419" s="121"/>
      <c r="CG419" s="121"/>
      <c r="CH419" s="121"/>
      <c r="CI419" s="121"/>
      <c r="CJ419" s="121"/>
      <c r="CK419" s="121"/>
      <c r="CL419" s="121"/>
      <c r="CM419" s="121"/>
      <c r="CN419" s="121"/>
      <c r="CO419" s="121"/>
      <c r="CP419" s="121"/>
      <c r="CQ419" s="121"/>
      <c r="CR419" s="121"/>
      <c r="CS419" s="121"/>
      <c r="CT419" s="121"/>
      <c r="CU419" s="121"/>
      <c r="CV419" s="121"/>
      <c r="CW419" s="121"/>
      <c r="CX419" s="121"/>
      <c r="CY419" s="121"/>
      <c r="CZ419" s="121"/>
      <c r="DA419" s="121"/>
      <c r="DB419" s="121"/>
      <c r="DC419" s="121"/>
      <c r="DD419" s="121"/>
      <c r="DE419" s="121"/>
      <c r="DF419" s="121"/>
      <c r="DG419" s="121"/>
      <c r="DH419" s="121"/>
      <c r="DI419" s="121"/>
      <c r="DJ419" s="121"/>
      <c r="DK419" s="121"/>
    </row>
    <row r="420" spans="1:115" s="122" customFormat="1" ht="25.5">
      <c r="A420" s="120"/>
      <c r="B420" s="76">
        <v>54</v>
      </c>
      <c r="C420" s="149" t="s">
        <v>4329</v>
      </c>
      <c r="D420" s="149" t="s">
        <v>4330</v>
      </c>
      <c r="E420" s="149" t="s">
        <v>4331</v>
      </c>
      <c r="F420" s="149" t="s">
        <v>4332</v>
      </c>
      <c r="G420" s="150" t="s">
        <v>4333</v>
      </c>
      <c r="H420" s="376" t="s">
        <v>4491</v>
      </c>
      <c r="I420" s="381"/>
      <c r="J420" s="378"/>
      <c r="K420" s="379">
        <v>43167</v>
      </c>
      <c r="L420" s="149" t="s">
        <v>4381</v>
      </c>
      <c r="M420" s="120"/>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c r="CV420" s="121"/>
      <c r="CW420" s="121"/>
      <c r="CX420" s="121"/>
      <c r="CY420" s="121"/>
      <c r="CZ420" s="121"/>
      <c r="DA420" s="121"/>
      <c r="DB420" s="121"/>
      <c r="DC420" s="121"/>
      <c r="DD420" s="121"/>
      <c r="DE420" s="121"/>
      <c r="DF420" s="121"/>
      <c r="DG420" s="121"/>
      <c r="DH420" s="121"/>
      <c r="DI420" s="121"/>
      <c r="DJ420" s="121"/>
      <c r="DK420" s="121"/>
    </row>
    <row r="421" spans="1:115" s="122" customFormat="1" ht="25.5">
      <c r="A421" s="120"/>
      <c r="B421" s="76">
        <v>55</v>
      </c>
      <c r="C421" s="149" t="s">
        <v>4334</v>
      </c>
      <c r="D421" s="149" t="s">
        <v>4335</v>
      </c>
      <c r="E421" s="149" t="s">
        <v>4336</v>
      </c>
      <c r="F421" s="149" t="s">
        <v>4337</v>
      </c>
      <c r="G421" s="150" t="s">
        <v>4338</v>
      </c>
      <c r="H421" s="376" t="s">
        <v>4491</v>
      </c>
      <c r="I421" s="381"/>
      <c r="J421" s="378"/>
      <c r="K421" s="379">
        <v>43167</v>
      </c>
      <c r="L421" s="149" t="s">
        <v>4382</v>
      </c>
      <c r="M421" s="120"/>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c r="BY421" s="121"/>
      <c r="BZ421" s="121"/>
      <c r="CA421" s="121"/>
      <c r="CB421" s="121"/>
      <c r="CC421" s="121"/>
      <c r="CD421" s="121"/>
      <c r="CE421" s="121"/>
      <c r="CF421" s="121"/>
      <c r="CG421" s="121"/>
      <c r="CH421" s="121"/>
      <c r="CI421" s="121"/>
      <c r="CJ421" s="121"/>
      <c r="CK421" s="121"/>
      <c r="CL421" s="121"/>
      <c r="CM421" s="121"/>
      <c r="CN421" s="121"/>
      <c r="CO421" s="121"/>
      <c r="CP421" s="121"/>
      <c r="CQ421" s="121"/>
      <c r="CR421" s="121"/>
      <c r="CS421" s="121"/>
      <c r="CT421" s="121"/>
      <c r="CU421" s="121"/>
      <c r="CV421" s="121"/>
      <c r="CW421" s="121"/>
      <c r="CX421" s="121"/>
      <c r="CY421" s="121"/>
      <c r="CZ421" s="121"/>
      <c r="DA421" s="121"/>
      <c r="DB421" s="121"/>
      <c r="DC421" s="121"/>
      <c r="DD421" s="121"/>
      <c r="DE421" s="121"/>
      <c r="DF421" s="121"/>
      <c r="DG421" s="121"/>
      <c r="DH421" s="121"/>
      <c r="DI421" s="121"/>
      <c r="DJ421" s="121"/>
      <c r="DK421" s="121"/>
    </row>
    <row r="422" spans="1:115" s="122" customFormat="1" ht="25.5">
      <c r="A422" s="120"/>
      <c r="B422" s="76">
        <v>56</v>
      </c>
      <c r="C422" s="149" t="s">
        <v>3619</v>
      </c>
      <c r="D422" s="149" t="s">
        <v>4339</v>
      </c>
      <c r="E422" s="149" t="s">
        <v>4340</v>
      </c>
      <c r="F422" s="149" t="s">
        <v>4341</v>
      </c>
      <c r="G422" s="150" t="s">
        <v>4342</v>
      </c>
      <c r="H422" s="376" t="s">
        <v>4491</v>
      </c>
      <c r="I422" s="381"/>
      <c r="J422" s="378"/>
      <c r="K422" s="379">
        <v>42870</v>
      </c>
      <c r="L422" s="149" t="s">
        <v>4383</v>
      </c>
      <c r="M422" s="120"/>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c r="CV422" s="121"/>
      <c r="CW422" s="121"/>
      <c r="CX422" s="121"/>
      <c r="CY422" s="121"/>
      <c r="CZ422" s="121"/>
      <c r="DA422" s="121"/>
      <c r="DB422" s="121"/>
      <c r="DC422" s="121"/>
      <c r="DD422" s="121"/>
      <c r="DE422" s="121"/>
      <c r="DF422" s="121"/>
      <c r="DG422" s="121"/>
      <c r="DH422" s="121"/>
      <c r="DI422" s="121"/>
      <c r="DJ422" s="121"/>
      <c r="DK422" s="121"/>
    </row>
    <row r="423" spans="1:115" s="122" customFormat="1" ht="25.5">
      <c r="A423" s="120"/>
      <c r="B423" s="76">
        <v>57</v>
      </c>
      <c r="C423" s="149" t="s">
        <v>197</v>
      </c>
      <c r="D423" s="149" t="s">
        <v>715</v>
      </c>
      <c r="E423" s="149" t="s">
        <v>4343</v>
      </c>
      <c r="F423" s="149" t="s">
        <v>4344</v>
      </c>
      <c r="G423" s="150" t="s">
        <v>3525</v>
      </c>
      <c r="H423" s="376" t="s">
        <v>4491</v>
      </c>
      <c r="I423" s="381"/>
      <c r="J423" s="378"/>
      <c r="K423" s="379">
        <v>42870</v>
      </c>
      <c r="L423" s="149" t="s">
        <v>4384</v>
      </c>
      <c r="M423" s="120"/>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c r="BY423" s="121"/>
      <c r="BZ423" s="121"/>
      <c r="CA423" s="121"/>
      <c r="CB423" s="121"/>
      <c r="CC423" s="121"/>
      <c r="CD423" s="121"/>
      <c r="CE423" s="121"/>
      <c r="CF423" s="121"/>
      <c r="CG423" s="121"/>
      <c r="CH423" s="121"/>
      <c r="CI423" s="121"/>
      <c r="CJ423" s="121"/>
      <c r="CK423" s="121"/>
      <c r="CL423" s="121"/>
      <c r="CM423" s="121"/>
      <c r="CN423" s="121"/>
      <c r="CO423" s="121"/>
      <c r="CP423" s="121"/>
      <c r="CQ423" s="121"/>
      <c r="CR423" s="121"/>
      <c r="CS423" s="121"/>
      <c r="CT423" s="121"/>
      <c r="CU423" s="121"/>
      <c r="CV423" s="121"/>
      <c r="CW423" s="121"/>
      <c r="CX423" s="121"/>
      <c r="CY423" s="121"/>
      <c r="CZ423" s="121"/>
      <c r="DA423" s="121"/>
      <c r="DB423" s="121"/>
      <c r="DC423" s="121"/>
      <c r="DD423" s="121"/>
      <c r="DE423" s="121"/>
      <c r="DF423" s="121"/>
      <c r="DG423" s="121"/>
      <c r="DH423" s="121"/>
      <c r="DI423" s="121"/>
      <c r="DJ423" s="121"/>
      <c r="DK423" s="121"/>
    </row>
    <row r="424" spans="1:115" s="122" customFormat="1" ht="25.5">
      <c r="A424" s="120"/>
      <c r="B424" s="76">
        <v>58</v>
      </c>
      <c r="C424" s="149" t="s">
        <v>4501</v>
      </c>
      <c r="D424" s="149" t="s">
        <v>4502</v>
      </c>
      <c r="E424" s="149" t="s">
        <v>4503</v>
      </c>
      <c r="F424" s="149" t="s">
        <v>4504</v>
      </c>
      <c r="G424" s="150" t="s">
        <v>3558</v>
      </c>
      <c r="H424" s="376" t="s">
        <v>4491</v>
      </c>
      <c r="I424" s="381"/>
      <c r="J424" s="378"/>
      <c r="K424" s="379">
        <v>43186</v>
      </c>
      <c r="L424" s="149" t="s">
        <v>4514</v>
      </c>
      <c r="M424" s="120"/>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c r="AR424" s="121"/>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c r="BY424" s="121"/>
      <c r="BZ424" s="121"/>
      <c r="CA424" s="121"/>
      <c r="CB424" s="121"/>
      <c r="CC424" s="121"/>
      <c r="CD424" s="121"/>
      <c r="CE424" s="121"/>
      <c r="CF424" s="121"/>
      <c r="CG424" s="121"/>
      <c r="CH424" s="121"/>
      <c r="CI424" s="121"/>
      <c r="CJ424" s="121"/>
      <c r="CK424" s="121"/>
      <c r="CL424" s="121"/>
      <c r="CM424" s="121"/>
      <c r="CN424" s="121"/>
      <c r="CO424" s="121"/>
      <c r="CP424" s="121"/>
      <c r="CQ424" s="121"/>
      <c r="CR424" s="121"/>
      <c r="CS424" s="121"/>
      <c r="CT424" s="121"/>
      <c r="CU424" s="121"/>
      <c r="CV424" s="121"/>
      <c r="CW424" s="121"/>
      <c r="CX424" s="121"/>
      <c r="CY424" s="121"/>
      <c r="CZ424" s="121"/>
      <c r="DA424" s="121"/>
      <c r="DB424" s="121"/>
      <c r="DC424" s="121"/>
      <c r="DD424" s="121"/>
      <c r="DE424" s="121"/>
      <c r="DF424" s="121"/>
      <c r="DG424" s="121"/>
      <c r="DH424" s="121"/>
      <c r="DI424" s="121"/>
      <c r="DJ424" s="121"/>
      <c r="DK424" s="121"/>
    </row>
    <row r="425" spans="1:115" s="122" customFormat="1" ht="25.5">
      <c r="A425" s="120"/>
      <c r="B425" s="76">
        <v>59</v>
      </c>
      <c r="C425" s="149" t="s">
        <v>6424</v>
      </c>
      <c r="D425" s="149" t="s">
        <v>3474</v>
      </c>
      <c r="E425" s="149" t="s">
        <v>5214</v>
      </c>
      <c r="F425" s="149" t="s">
        <v>6425</v>
      </c>
      <c r="G425" s="150" t="s">
        <v>6426</v>
      </c>
      <c r="H425" s="376" t="s">
        <v>4491</v>
      </c>
      <c r="I425" s="381"/>
      <c r="J425" s="378"/>
      <c r="K425" s="379">
        <v>43168</v>
      </c>
      <c r="L425" s="149" t="s">
        <v>6427</v>
      </c>
      <c r="M425" s="120"/>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c r="BY425" s="121"/>
      <c r="BZ425" s="121"/>
      <c r="CA425" s="121"/>
      <c r="CB425" s="121"/>
      <c r="CC425" s="121"/>
      <c r="CD425" s="121"/>
      <c r="CE425" s="121"/>
      <c r="CF425" s="121"/>
      <c r="CG425" s="121"/>
      <c r="CH425" s="121"/>
      <c r="CI425" s="121"/>
      <c r="CJ425" s="121"/>
      <c r="CK425" s="121"/>
      <c r="CL425" s="121"/>
      <c r="CM425" s="121"/>
      <c r="CN425" s="121"/>
      <c r="CO425" s="121"/>
      <c r="CP425" s="121"/>
      <c r="CQ425" s="121"/>
      <c r="CR425" s="121"/>
      <c r="CS425" s="121"/>
      <c r="CT425" s="121"/>
      <c r="CU425" s="121"/>
      <c r="CV425" s="121"/>
      <c r="CW425" s="121"/>
      <c r="CX425" s="121"/>
      <c r="CY425" s="121"/>
      <c r="CZ425" s="121"/>
      <c r="DA425" s="121"/>
      <c r="DB425" s="121"/>
      <c r="DC425" s="121"/>
      <c r="DD425" s="121"/>
      <c r="DE425" s="121"/>
      <c r="DF425" s="121"/>
      <c r="DG425" s="121"/>
      <c r="DH425" s="121"/>
      <c r="DI425" s="121"/>
      <c r="DJ425" s="121"/>
      <c r="DK425" s="121"/>
    </row>
    <row r="426" spans="1:115" s="122" customFormat="1" ht="25.5">
      <c r="A426" s="120"/>
      <c r="B426" s="76">
        <v>60</v>
      </c>
      <c r="C426" s="149" t="s">
        <v>6431</v>
      </c>
      <c r="D426" s="149" t="s">
        <v>6432</v>
      </c>
      <c r="E426" s="149" t="s">
        <v>6433</v>
      </c>
      <c r="F426" s="149" t="s">
        <v>6434</v>
      </c>
      <c r="G426" s="150" t="s">
        <v>6435</v>
      </c>
      <c r="H426" s="376" t="s">
        <v>4491</v>
      </c>
      <c r="I426" s="381"/>
      <c r="J426" s="378"/>
      <c r="K426" s="379">
        <v>43168</v>
      </c>
      <c r="L426" s="149" t="s">
        <v>6436</v>
      </c>
      <c r="M426" s="120"/>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c r="AR426" s="121"/>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c r="BY426" s="121"/>
      <c r="BZ426" s="121"/>
      <c r="CA426" s="121"/>
      <c r="CB426" s="121"/>
      <c r="CC426" s="121"/>
      <c r="CD426" s="121"/>
      <c r="CE426" s="121"/>
      <c r="CF426" s="121"/>
      <c r="CG426" s="121"/>
      <c r="CH426" s="121"/>
      <c r="CI426" s="121"/>
      <c r="CJ426" s="121"/>
      <c r="CK426" s="121"/>
      <c r="CL426" s="121"/>
      <c r="CM426" s="121"/>
      <c r="CN426" s="121"/>
      <c r="CO426" s="121"/>
      <c r="CP426" s="121"/>
      <c r="CQ426" s="121"/>
      <c r="CR426" s="121"/>
      <c r="CS426" s="121"/>
      <c r="CT426" s="121"/>
      <c r="CU426" s="121"/>
      <c r="CV426" s="121"/>
      <c r="CW426" s="121"/>
      <c r="CX426" s="121"/>
      <c r="CY426" s="121"/>
      <c r="CZ426" s="121"/>
      <c r="DA426" s="121"/>
      <c r="DB426" s="121"/>
      <c r="DC426" s="121"/>
      <c r="DD426" s="121"/>
      <c r="DE426" s="121"/>
      <c r="DF426" s="121"/>
      <c r="DG426" s="121"/>
      <c r="DH426" s="121"/>
      <c r="DI426" s="121"/>
      <c r="DJ426" s="121"/>
      <c r="DK426" s="121"/>
    </row>
    <row r="427" spans="1:115" s="122" customFormat="1" ht="25.5">
      <c r="A427" s="120"/>
      <c r="B427" s="76">
        <v>61</v>
      </c>
      <c r="C427" s="149" t="s">
        <v>503</v>
      </c>
      <c r="D427" s="149" t="s">
        <v>3516</v>
      </c>
      <c r="E427" s="149" t="s">
        <v>6428</v>
      </c>
      <c r="F427" s="149" t="s">
        <v>6437</v>
      </c>
      <c r="G427" s="150" t="s">
        <v>3725</v>
      </c>
      <c r="H427" s="376" t="s">
        <v>4491</v>
      </c>
      <c r="I427" s="380"/>
      <c r="J427" s="376"/>
      <c r="K427" s="379">
        <v>42794</v>
      </c>
      <c r="L427" s="149" t="s">
        <v>6438</v>
      </c>
      <c r="M427" s="120"/>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c r="BY427" s="121"/>
      <c r="BZ427" s="121"/>
      <c r="CA427" s="121"/>
      <c r="CB427" s="121"/>
      <c r="CC427" s="121"/>
      <c r="CD427" s="121"/>
      <c r="CE427" s="121"/>
      <c r="CF427" s="121"/>
      <c r="CG427" s="121"/>
      <c r="CH427" s="121"/>
      <c r="CI427" s="121"/>
      <c r="CJ427" s="121"/>
      <c r="CK427" s="121"/>
      <c r="CL427" s="121"/>
      <c r="CM427" s="121"/>
      <c r="CN427" s="121"/>
      <c r="CO427" s="121"/>
      <c r="CP427" s="121"/>
      <c r="CQ427" s="121"/>
      <c r="CR427" s="121"/>
      <c r="CS427" s="121"/>
      <c r="CT427" s="121"/>
      <c r="CU427" s="121"/>
      <c r="CV427" s="121"/>
      <c r="CW427" s="121"/>
      <c r="CX427" s="121"/>
      <c r="CY427" s="121"/>
      <c r="CZ427" s="121"/>
      <c r="DA427" s="121"/>
      <c r="DB427" s="121"/>
      <c r="DC427" s="121"/>
      <c r="DD427" s="121"/>
      <c r="DE427" s="121"/>
      <c r="DF427" s="121"/>
      <c r="DG427" s="121"/>
      <c r="DH427" s="121"/>
      <c r="DI427" s="121"/>
      <c r="DJ427" s="121"/>
      <c r="DK427" s="121"/>
    </row>
    <row r="428" spans="1:115" s="122" customFormat="1" ht="25.5">
      <c r="A428" s="120"/>
      <c r="B428" s="76">
        <v>62</v>
      </c>
      <c r="C428" s="149" t="s">
        <v>6439</v>
      </c>
      <c r="D428" s="149" t="s">
        <v>3516</v>
      </c>
      <c r="E428" s="149" t="s">
        <v>6428</v>
      </c>
      <c r="F428" s="149" t="s">
        <v>6440</v>
      </c>
      <c r="G428" s="150" t="s">
        <v>3725</v>
      </c>
      <c r="H428" s="376" t="s">
        <v>4491</v>
      </c>
      <c r="I428" s="380"/>
      <c r="J428" s="376"/>
      <c r="K428" s="379">
        <v>43140</v>
      </c>
      <c r="L428" s="149" t="s">
        <v>6441</v>
      </c>
      <c r="M428" s="120"/>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c r="BY428" s="121"/>
      <c r="BZ428" s="121"/>
      <c r="CA428" s="121"/>
      <c r="CB428" s="121"/>
      <c r="CC428" s="121"/>
      <c r="CD428" s="121"/>
      <c r="CE428" s="121"/>
      <c r="CF428" s="121"/>
      <c r="CG428" s="121"/>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c r="DG428" s="121"/>
      <c r="DH428" s="121"/>
      <c r="DI428" s="121"/>
      <c r="DJ428" s="121"/>
      <c r="DK428" s="121"/>
    </row>
    <row r="429" spans="1:115" s="122" customFormat="1" ht="25.5">
      <c r="A429" s="120"/>
      <c r="B429" s="76">
        <v>63</v>
      </c>
      <c r="C429" s="149" t="s">
        <v>3531</v>
      </c>
      <c r="D429" s="149" t="s">
        <v>3487</v>
      </c>
      <c r="E429" s="149" t="s">
        <v>6429</v>
      </c>
      <c r="F429" s="149" t="s">
        <v>6430</v>
      </c>
      <c r="G429" s="150" t="s">
        <v>3725</v>
      </c>
      <c r="H429" s="376" t="s">
        <v>4491</v>
      </c>
      <c r="I429" s="380"/>
      <c r="J429" s="378"/>
      <c r="K429" s="379">
        <v>42865</v>
      </c>
      <c r="L429" s="149" t="s">
        <v>7344</v>
      </c>
      <c r="M429" s="120"/>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c r="BY429" s="121"/>
      <c r="BZ429" s="121"/>
      <c r="CA429" s="121"/>
      <c r="CB429" s="121"/>
      <c r="CC429" s="121"/>
      <c r="CD429" s="121"/>
      <c r="CE429" s="121"/>
      <c r="CF429" s="121"/>
      <c r="CG429" s="121"/>
      <c r="CH429" s="121"/>
      <c r="CI429" s="121"/>
      <c r="CJ429" s="121"/>
      <c r="CK429" s="121"/>
      <c r="CL429" s="121"/>
      <c r="CM429" s="121"/>
      <c r="CN429" s="121"/>
      <c r="CO429" s="121"/>
      <c r="CP429" s="121"/>
      <c r="CQ429" s="121"/>
      <c r="CR429" s="121"/>
      <c r="CS429" s="121"/>
      <c r="CT429" s="121"/>
      <c r="CU429" s="121"/>
      <c r="CV429" s="121"/>
      <c r="CW429" s="121"/>
      <c r="CX429" s="121"/>
      <c r="CY429" s="121"/>
      <c r="CZ429" s="121"/>
      <c r="DA429" s="121"/>
      <c r="DB429" s="121"/>
      <c r="DC429" s="121"/>
      <c r="DD429" s="121"/>
      <c r="DE429" s="121"/>
      <c r="DF429" s="121"/>
      <c r="DG429" s="121"/>
      <c r="DH429" s="121"/>
      <c r="DI429" s="121"/>
      <c r="DJ429" s="121"/>
      <c r="DK429" s="121"/>
    </row>
    <row r="430" spans="1:115" s="122" customFormat="1" ht="25.5">
      <c r="A430" s="120"/>
      <c r="B430" s="76">
        <v>64</v>
      </c>
      <c r="C430" s="149" t="s">
        <v>6442</v>
      </c>
      <c r="D430" s="149" t="s">
        <v>3544</v>
      </c>
      <c r="E430" s="149" t="s">
        <v>6429</v>
      </c>
      <c r="F430" s="149" t="s">
        <v>6443</v>
      </c>
      <c r="G430" s="150" t="s">
        <v>3725</v>
      </c>
      <c r="H430" s="376" t="s">
        <v>4491</v>
      </c>
      <c r="I430" s="380"/>
      <c r="J430" s="378"/>
      <c r="K430" s="379">
        <v>43159</v>
      </c>
      <c r="L430" s="149" t="s">
        <v>6444</v>
      </c>
      <c r="M430" s="120"/>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c r="BY430" s="121"/>
      <c r="BZ430" s="121"/>
      <c r="CA430" s="121"/>
      <c r="CB430" s="121"/>
      <c r="CC430" s="121"/>
      <c r="CD430" s="121"/>
      <c r="CE430" s="121"/>
      <c r="CF430" s="121"/>
      <c r="CG430" s="121"/>
      <c r="CH430" s="121"/>
      <c r="CI430" s="121"/>
      <c r="CJ430" s="121"/>
      <c r="CK430" s="121"/>
      <c r="CL430" s="121"/>
      <c r="CM430" s="121"/>
      <c r="CN430" s="121"/>
      <c r="CO430" s="121"/>
      <c r="CP430" s="121"/>
      <c r="CQ430" s="121"/>
      <c r="CR430" s="121"/>
      <c r="CS430" s="121"/>
      <c r="CT430" s="121"/>
      <c r="CU430" s="121"/>
      <c r="CV430" s="121"/>
      <c r="CW430" s="121"/>
      <c r="CX430" s="121"/>
      <c r="CY430" s="121"/>
      <c r="CZ430" s="121"/>
      <c r="DA430" s="121"/>
      <c r="DB430" s="121"/>
      <c r="DC430" s="121"/>
      <c r="DD430" s="121"/>
      <c r="DE430" s="121"/>
      <c r="DF430" s="121"/>
      <c r="DG430" s="121"/>
      <c r="DH430" s="121"/>
      <c r="DI430" s="121"/>
      <c r="DJ430" s="121"/>
      <c r="DK430" s="121"/>
    </row>
    <row r="431" spans="1:115" s="122" customFormat="1" ht="38.25">
      <c r="A431" s="120"/>
      <c r="B431" s="76">
        <v>65</v>
      </c>
      <c r="C431" s="149" t="s">
        <v>7409</v>
      </c>
      <c r="D431" s="149" t="s">
        <v>7410</v>
      </c>
      <c r="E431" s="149" t="s">
        <v>7411</v>
      </c>
      <c r="F431" s="149" t="s">
        <v>7412</v>
      </c>
      <c r="G431" s="150" t="s">
        <v>7413</v>
      </c>
      <c r="H431" s="376" t="s">
        <v>4491</v>
      </c>
      <c r="I431" s="380"/>
      <c r="J431" s="378"/>
      <c r="K431" s="379">
        <v>43159</v>
      </c>
      <c r="L431" s="149" t="s">
        <v>7414</v>
      </c>
      <c r="M431" s="120"/>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c r="BY431" s="121"/>
      <c r="BZ431" s="121"/>
      <c r="CA431" s="121"/>
      <c r="CB431" s="121"/>
      <c r="CC431" s="121"/>
      <c r="CD431" s="121"/>
      <c r="CE431" s="121"/>
      <c r="CF431" s="121"/>
      <c r="CG431" s="121"/>
      <c r="CH431" s="121"/>
      <c r="CI431" s="121"/>
      <c r="CJ431" s="121"/>
      <c r="CK431" s="121"/>
      <c r="CL431" s="121"/>
      <c r="CM431" s="121"/>
      <c r="CN431" s="121"/>
      <c r="CO431" s="121"/>
      <c r="CP431" s="121"/>
      <c r="CQ431" s="121"/>
      <c r="CR431" s="121"/>
      <c r="CS431" s="121"/>
      <c r="CT431" s="121"/>
      <c r="CU431" s="121"/>
      <c r="CV431" s="121"/>
      <c r="CW431" s="121"/>
      <c r="CX431" s="121"/>
      <c r="CY431" s="121"/>
      <c r="CZ431" s="121"/>
      <c r="DA431" s="121"/>
      <c r="DB431" s="121"/>
      <c r="DC431" s="121"/>
      <c r="DD431" s="121"/>
      <c r="DE431" s="121"/>
      <c r="DF431" s="121"/>
      <c r="DG431" s="121"/>
      <c r="DH431" s="121"/>
      <c r="DI431" s="121"/>
      <c r="DJ431" s="121"/>
      <c r="DK431" s="121"/>
    </row>
    <row r="432" spans="1:115" s="122" customFormat="1" ht="25.5">
      <c r="A432" s="120"/>
      <c r="B432" s="76">
        <v>66</v>
      </c>
      <c r="C432" s="149" t="s">
        <v>7483</v>
      </c>
      <c r="D432" s="149" t="s">
        <v>715</v>
      </c>
      <c r="E432" s="149" t="s">
        <v>7497</v>
      </c>
      <c r="F432" s="149" t="s">
        <v>7484</v>
      </c>
      <c r="G432" s="150" t="s">
        <v>3456</v>
      </c>
      <c r="H432" s="376"/>
      <c r="I432" s="380"/>
      <c r="J432" s="378" t="s">
        <v>4491</v>
      </c>
      <c r="K432" s="379">
        <v>43167</v>
      </c>
      <c r="L432" s="149" t="s">
        <v>7485</v>
      </c>
      <c r="M432" s="120"/>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121"/>
      <c r="BO432" s="121"/>
      <c r="BP432" s="121"/>
      <c r="BQ432" s="121"/>
      <c r="BR432" s="121"/>
      <c r="BS432" s="121"/>
      <c r="BT432" s="121"/>
      <c r="BU432" s="121"/>
      <c r="BV432" s="121"/>
      <c r="BW432" s="121"/>
      <c r="BX432" s="121"/>
      <c r="BY432" s="121"/>
      <c r="BZ432" s="121"/>
      <c r="CA432" s="121"/>
      <c r="CB432" s="121"/>
      <c r="CC432" s="121"/>
      <c r="CD432" s="121"/>
      <c r="CE432" s="121"/>
      <c r="CF432" s="121"/>
      <c r="CG432" s="121"/>
      <c r="CH432" s="121"/>
      <c r="CI432" s="121"/>
      <c r="CJ432" s="121"/>
      <c r="CK432" s="121"/>
      <c r="CL432" s="121"/>
      <c r="CM432" s="121"/>
      <c r="CN432" s="121"/>
      <c r="CO432" s="121"/>
      <c r="CP432" s="121"/>
      <c r="CQ432" s="121"/>
      <c r="CR432" s="121"/>
      <c r="CS432" s="121"/>
      <c r="CT432" s="121"/>
      <c r="CU432" s="121"/>
      <c r="CV432" s="121"/>
      <c r="CW432" s="121"/>
      <c r="CX432" s="121"/>
      <c r="CY432" s="121"/>
      <c r="CZ432" s="121"/>
      <c r="DA432" s="121"/>
      <c r="DB432" s="121"/>
      <c r="DC432" s="121"/>
      <c r="DD432" s="121"/>
      <c r="DE432" s="121"/>
      <c r="DF432" s="121"/>
      <c r="DG432" s="121"/>
      <c r="DH432" s="121"/>
      <c r="DI432" s="121"/>
      <c r="DJ432" s="121"/>
      <c r="DK432" s="121"/>
    </row>
    <row r="433" spans="1:115" s="122" customFormat="1" ht="25.5">
      <c r="A433" s="120"/>
      <c r="B433" s="76">
        <v>67</v>
      </c>
      <c r="C433" s="149" t="s">
        <v>837</v>
      </c>
      <c r="D433" s="149" t="s">
        <v>715</v>
      </c>
      <c r="E433" s="149" t="s">
        <v>7497</v>
      </c>
      <c r="F433" s="149" t="s">
        <v>7486</v>
      </c>
      <c r="G433" s="150" t="s">
        <v>717</v>
      </c>
      <c r="H433" s="376"/>
      <c r="I433" s="380"/>
      <c r="J433" s="378" t="s">
        <v>4491</v>
      </c>
      <c r="K433" s="379">
        <v>42870</v>
      </c>
      <c r="L433" s="149" t="s">
        <v>7487</v>
      </c>
      <c r="M433" s="120"/>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21"/>
      <c r="BO433" s="121"/>
      <c r="BP433" s="121"/>
      <c r="BQ433" s="121"/>
      <c r="BR433" s="121"/>
      <c r="BS433" s="121"/>
      <c r="BT433" s="121"/>
      <c r="BU433" s="121"/>
      <c r="BV433" s="121"/>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c r="DG433" s="121"/>
      <c r="DH433" s="121"/>
      <c r="DI433" s="121"/>
      <c r="DJ433" s="121"/>
      <c r="DK433" s="121"/>
    </row>
    <row r="434" spans="1:115" s="122" customFormat="1" ht="25.5">
      <c r="A434" s="120"/>
      <c r="B434" s="76">
        <v>68</v>
      </c>
      <c r="C434" s="149" t="s">
        <v>7488</v>
      </c>
      <c r="D434" s="149" t="s">
        <v>715</v>
      </c>
      <c r="E434" s="149" t="s">
        <v>7497</v>
      </c>
      <c r="F434" s="149" t="s">
        <v>7489</v>
      </c>
      <c r="G434" s="150" t="s">
        <v>717</v>
      </c>
      <c r="H434" s="376" t="s">
        <v>4491</v>
      </c>
      <c r="I434" s="380"/>
      <c r="J434" s="378"/>
      <c r="K434" s="379">
        <v>42873</v>
      </c>
      <c r="L434" s="149" t="s">
        <v>7490</v>
      </c>
      <c r="M434" s="120"/>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21"/>
      <c r="BO434" s="121"/>
      <c r="BP434" s="121"/>
      <c r="BQ434" s="121"/>
      <c r="BR434" s="121"/>
      <c r="BS434" s="121"/>
      <c r="BT434" s="121"/>
      <c r="BU434" s="121"/>
      <c r="BV434" s="121"/>
      <c r="BW434" s="121"/>
      <c r="BX434" s="121"/>
      <c r="BY434" s="121"/>
      <c r="BZ434" s="121"/>
      <c r="CA434" s="121"/>
      <c r="CB434" s="121"/>
      <c r="CC434" s="121"/>
      <c r="CD434" s="121"/>
      <c r="CE434" s="121"/>
      <c r="CF434" s="121"/>
      <c r="CG434" s="121"/>
      <c r="CH434" s="121"/>
      <c r="CI434" s="121"/>
      <c r="CJ434" s="121"/>
      <c r="CK434" s="121"/>
      <c r="CL434" s="121"/>
      <c r="CM434" s="121"/>
      <c r="CN434" s="121"/>
      <c r="CO434" s="121"/>
      <c r="CP434" s="121"/>
      <c r="CQ434" s="121"/>
      <c r="CR434" s="121"/>
      <c r="CS434" s="121"/>
      <c r="CT434" s="121"/>
      <c r="CU434" s="121"/>
      <c r="CV434" s="121"/>
      <c r="CW434" s="121"/>
      <c r="CX434" s="121"/>
      <c r="CY434" s="121"/>
      <c r="CZ434" s="121"/>
      <c r="DA434" s="121"/>
      <c r="DB434" s="121"/>
      <c r="DC434" s="121"/>
      <c r="DD434" s="121"/>
      <c r="DE434" s="121"/>
      <c r="DF434" s="121"/>
      <c r="DG434" s="121"/>
      <c r="DH434" s="121"/>
      <c r="DI434" s="121"/>
      <c r="DJ434" s="121"/>
      <c r="DK434" s="121"/>
    </row>
    <row r="435" spans="1:115" s="122" customFormat="1" ht="25.5">
      <c r="A435" s="120"/>
      <c r="B435" s="76">
        <v>69</v>
      </c>
      <c r="C435" s="149" t="s">
        <v>7491</v>
      </c>
      <c r="D435" s="149" t="s">
        <v>7492</v>
      </c>
      <c r="E435" s="149" t="s">
        <v>7994</v>
      </c>
      <c r="F435" s="149" t="s">
        <v>7493</v>
      </c>
      <c r="G435" s="150" t="s">
        <v>7494</v>
      </c>
      <c r="H435" s="376" t="s">
        <v>4491</v>
      </c>
      <c r="I435" s="380"/>
      <c r="J435" s="378"/>
      <c r="K435" s="379">
        <v>42873</v>
      </c>
      <c r="L435" s="149" t="s">
        <v>7495</v>
      </c>
      <c r="M435" s="120"/>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c r="AS435" s="121"/>
      <c r="AT435" s="121"/>
      <c r="AU435" s="121"/>
      <c r="AV435" s="121"/>
      <c r="AW435" s="121"/>
      <c r="AX435" s="121"/>
      <c r="AY435" s="121"/>
      <c r="AZ435" s="121"/>
      <c r="BA435" s="121"/>
      <c r="BB435" s="121"/>
      <c r="BC435" s="121"/>
      <c r="BD435" s="121"/>
      <c r="BE435" s="121"/>
      <c r="BF435" s="121"/>
      <c r="BG435" s="121"/>
      <c r="BH435" s="121"/>
      <c r="BI435" s="121"/>
      <c r="BJ435" s="121"/>
      <c r="BK435" s="121"/>
      <c r="BL435" s="121"/>
      <c r="BM435" s="121"/>
      <c r="BN435" s="121"/>
      <c r="BO435" s="121"/>
      <c r="BP435" s="121"/>
      <c r="BQ435" s="121"/>
      <c r="BR435" s="121"/>
      <c r="BS435" s="121"/>
      <c r="BT435" s="121"/>
      <c r="BU435" s="121"/>
      <c r="BV435" s="121"/>
      <c r="BW435" s="121"/>
      <c r="BX435" s="121"/>
      <c r="BY435" s="121"/>
      <c r="BZ435" s="121"/>
      <c r="CA435" s="121"/>
      <c r="CB435" s="121"/>
      <c r="CC435" s="121"/>
      <c r="CD435" s="121"/>
      <c r="CE435" s="121"/>
      <c r="CF435" s="121"/>
      <c r="CG435" s="121"/>
      <c r="CH435" s="121"/>
      <c r="CI435" s="121"/>
      <c r="CJ435" s="121"/>
      <c r="CK435" s="121"/>
      <c r="CL435" s="121"/>
      <c r="CM435" s="121"/>
      <c r="CN435" s="121"/>
      <c r="CO435" s="121"/>
      <c r="CP435" s="121"/>
      <c r="CQ435" s="121"/>
      <c r="CR435" s="121"/>
      <c r="CS435" s="121"/>
      <c r="CT435" s="121"/>
      <c r="CU435" s="121"/>
      <c r="CV435" s="121"/>
      <c r="CW435" s="121"/>
      <c r="CX435" s="121"/>
      <c r="CY435" s="121"/>
      <c r="CZ435" s="121"/>
      <c r="DA435" s="121"/>
      <c r="DB435" s="121"/>
      <c r="DC435" s="121"/>
      <c r="DD435" s="121"/>
      <c r="DE435" s="121"/>
      <c r="DF435" s="121"/>
      <c r="DG435" s="121"/>
      <c r="DH435" s="121"/>
      <c r="DI435" s="121"/>
      <c r="DJ435" s="121"/>
      <c r="DK435" s="121"/>
    </row>
    <row r="436" spans="1:115" s="122" customFormat="1" ht="25.5">
      <c r="A436" s="120"/>
      <c r="B436" s="76">
        <v>70</v>
      </c>
      <c r="C436" s="149" t="s">
        <v>7496</v>
      </c>
      <c r="D436" s="149" t="s">
        <v>715</v>
      </c>
      <c r="E436" s="149" t="s">
        <v>7497</v>
      </c>
      <c r="F436" s="149" t="s">
        <v>7498</v>
      </c>
      <c r="G436" s="150" t="s">
        <v>717</v>
      </c>
      <c r="H436" s="376" t="s">
        <v>4491</v>
      </c>
      <c r="I436" s="380"/>
      <c r="J436" s="378"/>
      <c r="K436" s="379">
        <v>42865</v>
      </c>
      <c r="L436" s="149" t="s">
        <v>7499</v>
      </c>
      <c r="M436" s="120"/>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121"/>
      <c r="BO436" s="121"/>
      <c r="BP436" s="121"/>
      <c r="BQ436" s="121"/>
      <c r="BR436" s="121"/>
      <c r="BS436" s="121"/>
      <c r="BT436" s="121"/>
      <c r="BU436" s="121"/>
      <c r="BV436" s="121"/>
      <c r="BW436" s="121"/>
      <c r="BX436" s="121"/>
      <c r="BY436" s="121"/>
      <c r="BZ436" s="121"/>
      <c r="CA436" s="121"/>
      <c r="CB436" s="121"/>
      <c r="CC436" s="121"/>
      <c r="CD436" s="121"/>
      <c r="CE436" s="121"/>
      <c r="CF436" s="121"/>
      <c r="CG436" s="121"/>
      <c r="CH436" s="121"/>
      <c r="CI436" s="121"/>
      <c r="CJ436" s="121"/>
      <c r="CK436" s="121"/>
      <c r="CL436" s="121"/>
      <c r="CM436" s="121"/>
      <c r="CN436" s="121"/>
      <c r="CO436" s="121"/>
      <c r="CP436" s="121"/>
      <c r="CQ436" s="121"/>
      <c r="CR436" s="121"/>
      <c r="CS436" s="121"/>
      <c r="CT436" s="121"/>
      <c r="CU436" s="121"/>
      <c r="CV436" s="121"/>
      <c r="CW436" s="121"/>
      <c r="CX436" s="121"/>
      <c r="CY436" s="121"/>
      <c r="CZ436" s="121"/>
      <c r="DA436" s="121"/>
      <c r="DB436" s="121"/>
      <c r="DC436" s="121"/>
      <c r="DD436" s="121"/>
      <c r="DE436" s="121"/>
      <c r="DF436" s="121"/>
      <c r="DG436" s="121"/>
      <c r="DH436" s="121"/>
      <c r="DI436" s="121"/>
      <c r="DJ436" s="121"/>
      <c r="DK436" s="121"/>
    </row>
    <row r="437" spans="1:115" s="122" customFormat="1" ht="25.5">
      <c r="A437" s="120"/>
      <c r="B437" s="76">
        <v>71</v>
      </c>
      <c r="C437" s="149" t="s">
        <v>7817</v>
      </c>
      <c r="D437" s="149" t="s">
        <v>3516</v>
      </c>
      <c r="E437" s="149" t="s">
        <v>7995</v>
      </c>
      <c r="F437" s="149" t="s">
        <v>7818</v>
      </c>
      <c r="G437" s="150" t="s">
        <v>3456</v>
      </c>
      <c r="H437" s="376"/>
      <c r="I437" s="380"/>
      <c r="J437" s="378" t="s">
        <v>4491</v>
      </c>
      <c r="K437" s="379">
        <v>42975</v>
      </c>
      <c r="L437" s="149" t="s">
        <v>7819</v>
      </c>
      <c r="M437" s="120"/>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c r="BY437" s="121"/>
      <c r="BZ437" s="121"/>
      <c r="CA437" s="121"/>
      <c r="CB437" s="121"/>
      <c r="CC437" s="121"/>
      <c r="CD437" s="121"/>
      <c r="CE437" s="121"/>
      <c r="CF437" s="121"/>
      <c r="CG437" s="121"/>
      <c r="CH437" s="121"/>
      <c r="CI437" s="121"/>
      <c r="CJ437" s="121"/>
      <c r="CK437" s="121"/>
      <c r="CL437" s="121"/>
      <c r="CM437" s="121"/>
      <c r="CN437" s="121"/>
      <c r="CO437" s="121"/>
      <c r="CP437" s="121"/>
      <c r="CQ437" s="121"/>
      <c r="CR437" s="121"/>
      <c r="CS437" s="121"/>
      <c r="CT437" s="121"/>
      <c r="CU437" s="121"/>
      <c r="CV437" s="121"/>
      <c r="CW437" s="121"/>
      <c r="CX437" s="121"/>
      <c r="CY437" s="121"/>
      <c r="CZ437" s="121"/>
      <c r="DA437" s="121"/>
      <c r="DB437" s="121"/>
      <c r="DC437" s="121"/>
      <c r="DD437" s="121"/>
      <c r="DE437" s="121"/>
      <c r="DF437" s="121"/>
      <c r="DG437" s="121"/>
      <c r="DH437" s="121"/>
      <c r="DI437" s="121"/>
      <c r="DJ437" s="121"/>
      <c r="DK437" s="121"/>
    </row>
    <row r="438" spans="1:115" s="122" customFormat="1" ht="25.5">
      <c r="A438" s="120"/>
      <c r="B438" s="76">
        <v>72</v>
      </c>
      <c r="C438" s="149" t="s">
        <v>7820</v>
      </c>
      <c r="D438" s="149" t="s">
        <v>7821</v>
      </c>
      <c r="E438" s="149" t="s">
        <v>7822</v>
      </c>
      <c r="F438" s="149" t="s">
        <v>7823</v>
      </c>
      <c r="G438" s="150" t="s">
        <v>7824</v>
      </c>
      <c r="H438" s="376" t="s">
        <v>4491</v>
      </c>
      <c r="I438" s="380"/>
      <c r="J438" s="378"/>
      <c r="K438" s="379">
        <v>42975</v>
      </c>
      <c r="L438" s="149" t="s">
        <v>7825</v>
      </c>
      <c r="M438" s="120"/>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c r="BY438" s="121"/>
      <c r="BZ438" s="121"/>
      <c r="CA438" s="121"/>
      <c r="CB438" s="121"/>
      <c r="CC438" s="121"/>
      <c r="CD438" s="121"/>
      <c r="CE438" s="121"/>
      <c r="CF438" s="121"/>
      <c r="CG438" s="121"/>
      <c r="CH438" s="121"/>
      <c r="CI438" s="121"/>
      <c r="CJ438" s="121"/>
      <c r="CK438" s="121"/>
      <c r="CL438" s="121"/>
      <c r="CM438" s="121"/>
      <c r="CN438" s="121"/>
      <c r="CO438" s="121"/>
      <c r="CP438" s="121"/>
      <c r="CQ438" s="121"/>
      <c r="CR438" s="121"/>
      <c r="CS438" s="121"/>
      <c r="CT438" s="121"/>
      <c r="CU438" s="121"/>
      <c r="CV438" s="121"/>
      <c r="CW438" s="121"/>
      <c r="CX438" s="121"/>
      <c r="CY438" s="121"/>
      <c r="CZ438" s="121"/>
      <c r="DA438" s="121"/>
      <c r="DB438" s="121"/>
      <c r="DC438" s="121"/>
      <c r="DD438" s="121"/>
      <c r="DE438" s="121"/>
      <c r="DF438" s="121"/>
      <c r="DG438" s="121"/>
      <c r="DH438" s="121"/>
      <c r="DI438" s="121"/>
      <c r="DJ438" s="121"/>
      <c r="DK438" s="121"/>
    </row>
    <row r="439" spans="1:115" s="122" customFormat="1" ht="25.5">
      <c r="A439" s="120"/>
      <c r="B439" s="76">
        <v>73</v>
      </c>
      <c r="C439" s="149" t="s">
        <v>7826</v>
      </c>
      <c r="D439" s="149" t="s">
        <v>7821</v>
      </c>
      <c r="E439" s="149" t="s">
        <v>7996</v>
      </c>
      <c r="F439" s="149" t="s">
        <v>7827</v>
      </c>
      <c r="G439" s="150" t="s">
        <v>763</v>
      </c>
      <c r="H439" s="376" t="s">
        <v>4491</v>
      </c>
      <c r="I439" s="380"/>
      <c r="J439" s="378"/>
      <c r="K439" s="379">
        <v>42975</v>
      </c>
      <c r="L439" s="149" t="s">
        <v>7828</v>
      </c>
      <c r="M439" s="120"/>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c r="BY439" s="121"/>
      <c r="BZ439" s="121"/>
      <c r="CA439" s="121"/>
      <c r="CB439" s="121"/>
      <c r="CC439" s="121"/>
      <c r="CD439" s="121"/>
      <c r="CE439" s="121"/>
      <c r="CF439" s="121"/>
      <c r="CG439" s="121"/>
      <c r="CH439" s="121"/>
      <c r="CI439" s="121"/>
      <c r="CJ439" s="121"/>
      <c r="CK439" s="121"/>
      <c r="CL439" s="121"/>
      <c r="CM439" s="121"/>
      <c r="CN439" s="121"/>
      <c r="CO439" s="121"/>
      <c r="CP439" s="121"/>
      <c r="CQ439" s="121"/>
      <c r="CR439" s="121"/>
      <c r="CS439" s="121"/>
      <c r="CT439" s="121"/>
      <c r="CU439" s="121"/>
      <c r="CV439" s="121"/>
      <c r="CW439" s="121"/>
      <c r="CX439" s="121"/>
      <c r="CY439" s="121"/>
      <c r="CZ439" s="121"/>
      <c r="DA439" s="121"/>
      <c r="DB439" s="121"/>
      <c r="DC439" s="121"/>
      <c r="DD439" s="121"/>
      <c r="DE439" s="121"/>
      <c r="DF439" s="121"/>
      <c r="DG439" s="121"/>
      <c r="DH439" s="121"/>
      <c r="DI439" s="121"/>
      <c r="DJ439" s="121"/>
      <c r="DK439" s="121"/>
    </row>
    <row r="440" spans="1:115" s="122" customFormat="1" ht="25.5">
      <c r="A440" s="120"/>
      <c r="B440" s="76">
        <v>74</v>
      </c>
      <c r="C440" s="149" t="s">
        <v>7829</v>
      </c>
      <c r="D440" s="149" t="s">
        <v>7830</v>
      </c>
      <c r="E440" s="149" t="s">
        <v>7995</v>
      </c>
      <c r="F440" s="149" t="s">
        <v>7831</v>
      </c>
      <c r="G440" s="150" t="s">
        <v>7832</v>
      </c>
      <c r="H440" s="376" t="s">
        <v>4491</v>
      </c>
      <c r="I440" s="380"/>
      <c r="J440" s="378"/>
      <c r="K440" s="379">
        <v>42970</v>
      </c>
      <c r="L440" s="149" t="s">
        <v>7833</v>
      </c>
      <c r="M440" s="120"/>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c r="BY440" s="121"/>
      <c r="BZ440" s="121"/>
      <c r="CA440" s="121"/>
      <c r="CB440" s="121"/>
      <c r="CC440" s="121"/>
      <c r="CD440" s="121"/>
      <c r="CE440" s="121"/>
      <c r="CF440" s="121"/>
      <c r="CG440" s="121"/>
      <c r="CH440" s="121"/>
      <c r="CI440" s="121"/>
      <c r="CJ440" s="121"/>
      <c r="CK440" s="121"/>
      <c r="CL440" s="121"/>
      <c r="CM440" s="121"/>
      <c r="CN440" s="121"/>
      <c r="CO440" s="121"/>
      <c r="CP440" s="121"/>
      <c r="CQ440" s="121"/>
      <c r="CR440" s="121"/>
      <c r="CS440" s="121"/>
      <c r="CT440" s="121"/>
      <c r="CU440" s="121"/>
      <c r="CV440" s="121"/>
      <c r="CW440" s="121"/>
      <c r="CX440" s="121"/>
      <c r="CY440" s="121"/>
      <c r="CZ440" s="121"/>
      <c r="DA440" s="121"/>
      <c r="DB440" s="121"/>
      <c r="DC440" s="121"/>
      <c r="DD440" s="121"/>
      <c r="DE440" s="121"/>
      <c r="DF440" s="121"/>
      <c r="DG440" s="121"/>
      <c r="DH440" s="121"/>
      <c r="DI440" s="121"/>
      <c r="DJ440" s="121"/>
      <c r="DK440" s="121"/>
    </row>
    <row r="441" spans="1:115" s="122" customFormat="1" ht="25.5">
      <c r="A441" s="120"/>
      <c r="B441" s="76">
        <v>75</v>
      </c>
      <c r="C441" s="149" t="s">
        <v>7834</v>
      </c>
      <c r="D441" s="149" t="s">
        <v>7835</v>
      </c>
      <c r="E441" s="149" t="s">
        <v>7995</v>
      </c>
      <c r="F441" s="149" t="s">
        <v>7836</v>
      </c>
      <c r="G441" s="150" t="s">
        <v>717</v>
      </c>
      <c r="H441" s="376" t="s">
        <v>4491</v>
      </c>
      <c r="I441" s="380"/>
      <c r="J441" s="378"/>
      <c r="K441" s="379">
        <v>42975</v>
      </c>
      <c r="L441" s="149" t="s">
        <v>7837</v>
      </c>
      <c r="M441" s="120"/>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c r="BY441" s="121"/>
      <c r="BZ441" s="121"/>
      <c r="CA441" s="121"/>
      <c r="CB441" s="121"/>
      <c r="CC441" s="121"/>
      <c r="CD441" s="121"/>
      <c r="CE441" s="121"/>
      <c r="CF441" s="121"/>
      <c r="CG441" s="121"/>
      <c r="CH441" s="121"/>
      <c r="CI441" s="121"/>
      <c r="CJ441" s="121"/>
      <c r="CK441" s="121"/>
      <c r="CL441" s="121"/>
      <c r="CM441" s="121"/>
      <c r="CN441" s="121"/>
      <c r="CO441" s="121"/>
      <c r="CP441" s="121"/>
      <c r="CQ441" s="121"/>
      <c r="CR441" s="121"/>
      <c r="CS441" s="121"/>
      <c r="CT441" s="121"/>
      <c r="CU441" s="121"/>
      <c r="CV441" s="121"/>
      <c r="CW441" s="121"/>
      <c r="CX441" s="121"/>
      <c r="CY441" s="121"/>
      <c r="CZ441" s="121"/>
      <c r="DA441" s="121"/>
      <c r="DB441" s="121"/>
      <c r="DC441" s="121"/>
      <c r="DD441" s="121"/>
      <c r="DE441" s="121"/>
      <c r="DF441" s="121"/>
      <c r="DG441" s="121"/>
      <c r="DH441" s="121"/>
      <c r="DI441" s="121"/>
      <c r="DJ441" s="121"/>
      <c r="DK441" s="121"/>
    </row>
    <row r="442" spans="1:115" s="122" customFormat="1" ht="25.5">
      <c r="A442" s="120"/>
      <c r="B442" s="76">
        <v>76</v>
      </c>
      <c r="C442" s="149" t="s">
        <v>7838</v>
      </c>
      <c r="D442" s="149" t="s">
        <v>7835</v>
      </c>
      <c r="E442" s="149" t="s">
        <v>7995</v>
      </c>
      <c r="F442" s="149" t="s">
        <v>7839</v>
      </c>
      <c r="G442" s="150" t="s">
        <v>717</v>
      </c>
      <c r="H442" s="376" t="s">
        <v>4491</v>
      </c>
      <c r="I442" s="380"/>
      <c r="J442" s="378" t="s">
        <v>4491</v>
      </c>
      <c r="K442" s="379">
        <v>42975</v>
      </c>
      <c r="L442" s="149" t="s">
        <v>7840</v>
      </c>
      <c r="M442" s="120"/>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c r="AR442" s="121"/>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c r="BY442" s="121"/>
      <c r="BZ442" s="121"/>
      <c r="CA442" s="121"/>
      <c r="CB442" s="121"/>
      <c r="CC442" s="121"/>
      <c r="CD442" s="121"/>
      <c r="CE442" s="121"/>
      <c r="CF442" s="121"/>
      <c r="CG442" s="121"/>
      <c r="CH442" s="121"/>
      <c r="CI442" s="121"/>
      <c r="CJ442" s="121"/>
      <c r="CK442" s="121"/>
      <c r="CL442" s="121"/>
      <c r="CM442" s="121"/>
      <c r="CN442" s="121"/>
      <c r="CO442" s="121"/>
      <c r="CP442" s="121"/>
      <c r="CQ442" s="121"/>
      <c r="CR442" s="121"/>
      <c r="CS442" s="121"/>
      <c r="CT442" s="121"/>
      <c r="CU442" s="121"/>
      <c r="CV442" s="121"/>
      <c r="CW442" s="121"/>
      <c r="CX442" s="121"/>
      <c r="CY442" s="121"/>
      <c r="CZ442" s="121"/>
      <c r="DA442" s="121"/>
      <c r="DB442" s="121"/>
      <c r="DC442" s="121"/>
      <c r="DD442" s="121"/>
      <c r="DE442" s="121"/>
      <c r="DF442" s="121"/>
      <c r="DG442" s="121"/>
      <c r="DH442" s="121"/>
      <c r="DI442" s="121"/>
      <c r="DJ442" s="121"/>
      <c r="DK442" s="121"/>
    </row>
    <row r="443" spans="1:115" s="122" customFormat="1" ht="25.5">
      <c r="A443" s="120"/>
      <c r="B443" s="76">
        <v>77</v>
      </c>
      <c r="C443" s="149" t="s">
        <v>7841</v>
      </c>
      <c r="D443" s="149" t="s">
        <v>7842</v>
      </c>
      <c r="E443" s="149" t="s">
        <v>7843</v>
      </c>
      <c r="F443" s="149" t="s">
        <v>7844</v>
      </c>
      <c r="G443" s="150" t="s">
        <v>763</v>
      </c>
      <c r="H443" s="376" t="s">
        <v>4491</v>
      </c>
      <c r="I443" s="380"/>
      <c r="J443" s="378"/>
      <c r="K443" s="379">
        <v>42975</v>
      </c>
      <c r="L443" s="149" t="s">
        <v>7845</v>
      </c>
      <c r="M443" s="120"/>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c r="AR443" s="121"/>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c r="BY443" s="121"/>
      <c r="BZ443" s="121"/>
      <c r="CA443" s="121"/>
      <c r="CB443" s="121"/>
      <c r="CC443" s="121"/>
      <c r="CD443" s="121"/>
      <c r="CE443" s="121"/>
      <c r="CF443" s="121"/>
      <c r="CG443" s="121"/>
      <c r="CH443" s="121"/>
      <c r="CI443" s="121"/>
      <c r="CJ443" s="121"/>
      <c r="CK443" s="121"/>
      <c r="CL443" s="121"/>
      <c r="CM443" s="121"/>
      <c r="CN443" s="121"/>
      <c r="CO443" s="121"/>
      <c r="CP443" s="121"/>
      <c r="CQ443" s="121"/>
      <c r="CR443" s="121"/>
      <c r="CS443" s="121"/>
      <c r="CT443" s="121"/>
      <c r="CU443" s="121"/>
      <c r="CV443" s="121"/>
      <c r="CW443" s="121"/>
      <c r="CX443" s="121"/>
      <c r="CY443" s="121"/>
      <c r="CZ443" s="121"/>
      <c r="DA443" s="121"/>
      <c r="DB443" s="121"/>
      <c r="DC443" s="121"/>
      <c r="DD443" s="121"/>
      <c r="DE443" s="121"/>
      <c r="DF443" s="121"/>
      <c r="DG443" s="121"/>
      <c r="DH443" s="121"/>
      <c r="DI443" s="121"/>
      <c r="DJ443" s="121"/>
      <c r="DK443" s="121"/>
    </row>
    <row r="444" spans="1:115" s="122" customFormat="1" ht="25.5">
      <c r="A444" s="120"/>
      <c r="B444" s="76">
        <v>78</v>
      </c>
      <c r="C444" s="149" t="s">
        <v>7500</v>
      </c>
      <c r="D444" s="149" t="s">
        <v>7415</v>
      </c>
      <c r="E444" s="149" t="s">
        <v>7416</v>
      </c>
      <c r="F444" s="149" t="s">
        <v>7417</v>
      </c>
      <c r="G444" s="150" t="s">
        <v>7418</v>
      </c>
      <c r="H444" s="376"/>
      <c r="I444" s="380"/>
      <c r="J444" s="378" t="s">
        <v>4491</v>
      </c>
      <c r="K444" s="379">
        <v>42970</v>
      </c>
      <c r="L444" s="149" t="s">
        <v>7419</v>
      </c>
      <c r="M444" s="120"/>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c r="BY444" s="121"/>
      <c r="BZ444" s="121"/>
      <c r="CA444" s="121"/>
      <c r="CB444" s="121"/>
      <c r="CC444" s="121"/>
      <c r="CD444" s="121"/>
      <c r="CE444" s="121"/>
      <c r="CF444" s="121"/>
      <c r="CG444" s="121"/>
      <c r="CH444" s="121"/>
      <c r="CI444" s="121"/>
      <c r="CJ444" s="121"/>
      <c r="CK444" s="121"/>
      <c r="CL444" s="121"/>
      <c r="CM444" s="121"/>
      <c r="CN444" s="121"/>
      <c r="CO444" s="121"/>
      <c r="CP444" s="121"/>
      <c r="CQ444" s="121"/>
      <c r="CR444" s="121"/>
      <c r="CS444" s="121"/>
      <c r="CT444" s="121"/>
      <c r="CU444" s="121"/>
      <c r="CV444" s="121"/>
      <c r="CW444" s="121"/>
      <c r="CX444" s="121"/>
      <c r="CY444" s="121"/>
      <c r="CZ444" s="121"/>
      <c r="DA444" s="121"/>
      <c r="DB444" s="121"/>
      <c r="DC444" s="121"/>
      <c r="DD444" s="121"/>
      <c r="DE444" s="121"/>
      <c r="DF444" s="121"/>
      <c r="DG444" s="121"/>
      <c r="DH444" s="121"/>
      <c r="DI444" s="121"/>
      <c r="DJ444" s="121"/>
      <c r="DK444" s="121"/>
    </row>
    <row r="445" spans="1:115" s="122" customFormat="1" ht="25.5">
      <c r="A445" s="120"/>
      <c r="B445" s="76">
        <v>79</v>
      </c>
      <c r="C445" s="149" t="s">
        <v>2132</v>
      </c>
      <c r="D445" s="149" t="s">
        <v>3544</v>
      </c>
      <c r="E445" s="149" t="s">
        <v>5210</v>
      </c>
      <c r="F445" s="149" t="s">
        <v>5211</v>
      </c>
      <c r="G445" s="150" t="s">
        <v>7997</v>
      </c>
      <c r="H445" s="376" t="s">
        <v>4491</v>
      </c>
      <c r="I445" s="380"/>
      <c r="J445" s="378"/>
      <c r="K445" s="379">
        <v>42975</v>
      </c>
      <c r="L445" s="149" t="s">
        <v>5212</v>
      </c>
      <c r="M445" s="120"/>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c r="BY445" s="121"/>
      <c r="BZ445" s="121"/>
      <c r="CA445" s="121"/>
      <c r="CB445" s="121"/>
      <c r="CC445" s="121"/>
      <c r="CD445" s="121"/>
      <c r="CE445" s="121"/>
      <c r="CF445" s="121"/>
      <c r="CG445" s="121"/>
      <c r="CH445" s="121"/>
      <c r="CI445" s="121"/>
      <c r="CJ445" s="121"/>
      <c r="CK445" s="121"/>
      <c r="CL445" s="121"/>
      <c r="CM445" s="121"/>
      <c r="CN445" s="121"/>
      <c r="CO445" s="121"/>
      <c r="CP445" s="121"/>
      <c r="CQ445" s="121"/>
      <c r="CR445" s="121"/>
      <c r="CS445" s="121"/>
      <c r="CT445" s="121"/>
      <c r="CU445" s="121"/>
      <c r="CV445" s="121"/>
      <c r="CW445" s="121"/>
      <c r="CX445" s="121"/>
      <c r="CY445" s="121"/>
      <c r="CZ445" s="121"/>
      <c r="DA445" s="121"/>
      <c r="DB445" s="121"/>
      <c r="DC445" s="121"/>
      <c r="DD445" s="121"/>
      <c r="DE445" s="121"/>
      <c r="DF445" s="121"/>
      <c r="DG445" s="121"/>
      <c r="DH445" s="121"/>
      <c r="DI445" s="121"/>
      <c r="DJ445" s="121"/>
      <c r="DK445" s="121"/>
    </row>
    <row r="446" spans="1:115" s="122" customFormat="1" ht="25.5">
      <c r="A446" s="120"/>
      <c r="B446" s="76">
        <v>80</v>
      </c>
      <c r="C446" s="149" t="s">
        <v>5213</v>
      </c>
      <c r="D446" s="149" t="s">
        <v>3474</v>
      </c>
      <c r="E446" s="149" t="s">
        <v>5214</v>
      </c>
      <c r="F446" s="149" t="s">
        <v>5215</v>
      </c>
      <c r="G446" s="150" t="s">
        <v>7998</v>
      </c>
      <c r="H446" s="376" t="s">
        <v>4491</v>
      </c>
      <c r="I446" s="380"/>
      <c r="J446" s="378"/>
      <c r="K446" s="379">
        <v>42975</v>
      </c>
      <c r="L446" s="149" t="s">
        <v>5216</v>
      </c>
      <c r="M446" s="120"/>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c r="AR446" s="121"/>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c r="BY446" s="121"/>
      <c r="BZ446" s="121"/>
      <c r="CA446" s="121"/>
      <c r="CB446" s="121"/>
      <c r="CC446" s="121"/>
      <c r="CD446" s="121"/>
      <c r="CE446" s="121"/>
      <c r="CF446" s="121"/>
      <c r="CG446" s="121"/>
      <c r="CH446" s="121"/>
      <c r="CI446" s="121"/>
      <c r="CJ446" s="121"/>
      <c r="CK446" s="121"/>
      <c r="CL446" s="121"/>
      <c r="CM446" s="121"/>
      <c r="CN446" s="121"/>
      <c r="CO446" s="121"/>
      <c r="CP446" s="121"/>
      <c r="CQ446" s="121"/>
      <c r="CR446" s="121"/>
      <c r="CS446" s="121"/>
      <c r="CT446" s="121"/>
      <c r="CU446" s="121"/>
      <c r="CV446" s="121"/>
      <c r="CW446" s="121"/>
      <c r="CX446" s="121"/>
      <c r="CY446" s="121"/>
      <c r="CZ446" s="121"/>
      <c r="DA446" s="121"/>
      <c r="DB446" s="121"/>
      <c r="DC446" s="121"/>
      <c r="DD446" s="121"/>
      <c r="DE446" s="121"/>
      <c r="DF446" s="121"/>
      <c r="DG446" s="121"/>
      <c r="DH446" s="121"/>
      <c r="DI446" s="121"/>
      <c r="DJ446" s="121"/>
      <c r="DK446" s="121"/>
    </row>
    <row r="447" spans="1:115" s="122" customFormat="1" ht="25.5">
      <c r="A447" s="120"/>
      <c r="B447" s="76">
        <v>81</v>
      </c>
      <c r="C447" s="149" t="s">
        <v>5217</v>
      </c>
      <c r="D447" s="149" t="s">
        <v>3474</v>
      </c>
      <c r="E447" s="149" t="s">
        <v>5214</v>
      </c>
      <c r="F447" s="149" t="s">
        <v>5218</v>
      </c>
      <c r="G447" s="150" t="s">
        <v>7999</v>
      </c>
      <c r="H447" s="376" t="s">
        <v>4491</v>
      </c>
      <c r="I447" s="380"/>
      <c r="J447" s="378"/>
      <c r="K447" s="379">
        <v>42975</v>
      </c>
      <c r="L447" s="149" t="s">
        <v>5219</v>
      </c>
      <c r="M447" s="120"/>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c r="AR447" s="121"/>
      <c r="AS447" s="121"/>
      <c r="AT447" s="121"/>
      <c r="AU447" s="121"/>
      <c r="AV447" s="121"/>
      <c r="AW447" s="121"/>
      <c r="AX447" s="121"/>
      <c r="AY447" s="121"/>
      <c r="AZ447" s="121"/>
      <c r="BA447" s="121"/>
      <c r="BB447" s="121"/>
      <c r="BC447" s="121"/>
      <c r="BD447" s="121"/>
      <c r="BE447" s="121"/>
      <c r="BF447" s="121"/>
      <c r="BG447" s="121"/>
      <c r="BH447" s="121"/>
      <c r="BI447" s="121"/>
      <c r="BJ447" s="121"/>
      <c r="BK447" s="121"/>
      <c r="BL447" s="121"/>
      <c r="BM447" s="121"/>
      <c r="BN447" s="121"/>
      <c r="BO447" s="121"/>
      <c r="BP447" s="121"/>
      <c r="BQ447" s="121"/>
      <c r="BR447" s="121"/>
      <c r="BS447" s="121"/>
      <c r="BT447" s="121"/>
      <c r="BU447" s="121"/>
      <c r="BV447" s="121"/>
      <c r="BW447" s="121"/>
      <c r="BX447" s="121"/>
      <c r="BY447" s="121"/>
      <c r="BZ447" s="121"/>
      <c r="CA447" s="121"/>
      <c r="CB447" s="121"/>
      <c r="CC447" s="121"/>
      <c r="CD447" s="121"/>
      <c r="CE447" s="121"/>
      <c r="CF447" s="121"/>
      <c r="CG447" s="121"/>
      <c r="CH447" s="121"/>
      <c r="CI447" s="121"/>
      <c r="CJ447" s="121"/>
      <c r="CK447" s="121"/>
      <c r="CL447" s="121"/>
      <c r="CM447" s="121"/>
      <c r="CN447" s="121"/>
      <c r="CO447" s="121"/>
      <c r="CP447" s="121"/>
      <c r="CQ447" s="121"/>
      <c r="CR447" s="121"/>
      <c r="CS447" s="121"/>
      <c r="CT447" s="121"/>
      <c r="CU447" s="121"/>
      <c r="CV447" s="121"/>
      <c r="CW447" s="121"/>
      <c r="CX447" s="121"/>
      <c r="CY447" s="121"/>
      <c r="CZ447" s="121"/>
      <c r="DA447" s="121"/>
      <c r="DB447" s="121"/>
      <c r="DC447" s="121"/>
      <c r="DD447" s="121"/>
      <c r="DE447" s="121"/>
      <c r="DF447" s="121"/>
      <c r="DG447" s="121"/>
      <c r="DH447" s="121"/>
      <c r="DI447" s="121"/>
      <c r="DJ447" s="121"/>
      <c r="DK447" s="121"/>
    </row>
    <row r="448" spans="1:115" s="122" customFormat="1" ht="25.5">
      <c r="A448" s="120"/>
      <c r="B448" s="76">
        <v>82</v>
      </c>
      <c r="C448" s="149" t="s">
        <v>5220</v>
      </c>
      <c r="D448" s="149" t="s">
        <v>3460</v>
      </c>
      <c r="E448" s="149" t="s">
        <v>5221</v>
      </c>
      <c r="F448" s="149" t="s">
        <v>5222</v>
      </c>
      <c r="G448" s="150" t="s">
        <v>8000</v>
      </c>
      <c r="H448" s="376"/>
      <c r="I448" s="380"/>
      <c r="J448" s="378" t="s">
        <v>4491</v>
      </c>
      <c r="K448" s="383">
        <v>42918</v>
      </c>
      <c r="L448" s="149" t="s">
        <v>5223</v>
      </c>
      <c r="M448" s="120"/>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c r="CW448" s="121"/>
      <c r="CX448" s="121"/>
      <c r="CY448" s="121"/>
      <c r="CZ448" s="121"/>
      <c r="DA448" s="121"/>
      <c r="DB448" s="121"/>
      <c r="DC448" s="121"/>
      <c r="DD448" s="121"/>
      <c r="DE448" s="121"/>
      <c r="DF448" s="121"/>
      <c r="DG448" s="121"/>
      <c r="DH448" s="121"/>
      <c r="DI448" s="121"/>
      <c r="DJ448" s="121"/>
      <c r="DK448" s="121"/>
    </row>
    <row r="449" spans="1:115" s="122" customFormat="1" ht="25.5">
      <c r="A449" s="120"/>
      <c r="B449" s="76">
        <v>83</v>
      </c>
      <c r="C449" s="149" t="s">
        <v>4505</v>
      </c>
      <c r="D449" s="149" t="s">
        <v>4506</v>
      </c>
      <c r="E449" s="149" t="s">
        <v>4507</v>
      </c>
      <c r="F449" s="149" t="s">
        <v>4508</v>
      </c>
      <c r="G449" s="150" t="s">
        <v>3558</v>
      </c>
      <c r="H449" s="376"/>
      <c r="I449" s="380"/>
      <c r="J449" s="378"/>
      <c r="K449" s="383">
        <v>42918</v>
      </c>
      <c r="L449" s="149" t="s">
        <v>4513</v>
      </c>
      <c r="M449" s="120"/>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c r="BY449" s="121"/>
      <c r="BZ449" s="121"/>
      <c r="CA449" s="121"/>
      <c r="CB449" s="121"/>
      <c r="CC449" s="121"/>
      <c r="CD449" s="121"/>
      <c r="CE449" s="121"/>
      <c r="CF449" s="121"/>
      <c r="CG449" s="121"/>
      <c r="CH449" s="121"/>
      <c r="CI449" s="121"/>
      <c r="CJ449" s="121"/>
      <c r="CK449" s="121"/>
      <c r="CL449" s="121"/>
      <c r="CM449" s="121"/>
      <c r="CN449" s="121"/>
      <c r="CO449" s="121"/>
      <c r="CP449" s="121"/>
      <c r="CQ449" s="121"/>
      <c r="CR449" s="121"/>
      <c r="CS449" s="121"/>
      <c r="CT449" s="121"/>
      <c r="CU449" s="121"/>
      <c r="CV449" s="121"/>
      <c r="CW449" s="121"/>
      <c r="CX449" s="121"/>
      <c r="CY449" s="121"/>
      <c r="CZ449" s="121"/>
      <c r="DA449" s="121"/>
      <c r="DB449" s="121"/>
      <c r="DC449" s="121"/>
      <c r="DD449" s="121"/>
      <c r="DE449" s="121"/>
      <c r="DF449" s="121"/>
      <c r="DG449" s="121"/>
      <c r="DH449" s="121"/>
      <c r="DI449" s="121"/>
      <c r="DJ449" s="121"/>
      <c r="DK449" s="121"/>
    </row>
    <row r="450" spans="1:115" s="122" customFormat="1" ht="25.5">
      <c r="A450" s="120"/>
      <c r="B450" s="76">
        <v>84</v>
      </c>
      <c r="C450" s="149" t="s">
        <v>3464</v>
      </c>
      <c r="D450" s="149" t="s">
        <v>3527</v>
      </c>
      <c r="E450" s="517" t="s">
        <v>8001</v>
      </c>
      <c r="F450" s="517" t="s">
        <v>8002</v>
      </c>
      <c r="G450" s="150" t="s">
        <v>8003</v>
      </c>
      <c r="H450" s="376" t="s">
        <v>4491</v>
      </c>
      <c r="I450" s="380"/>
      <c r="J450" s="378"/>
      <c r="K450" s="379">
        <v>42975</v>
      </c>
      <c r="L450" s="149" t="s">
        <v>8004</v>
      </c>
      <c r="M450" s="120"/>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c r="BY450" s="121"/>
      <c r="BZ450" s="121"/>
      <c r="CA450" s="121"/>
      <c r="CB450" s="121"/>
      <c r="CC450" s="121"/>
      <c r="CD450" s="121"/>
      <c r="CE450" s="121"/>
      <c r="CF450" s="121"/>
      <c r="CG450" s="121"/>
      <c r="CH450" s="121"/>
      <c r="CI450" s="121"/>
      <c r="CJ450" s="121"/>
      <c r="CK450" s="121"/>
      <c r="CL450" s="121"/>
      <c r="CM450" s="121"/>
      <c r="CN450" s="121"/>
      <c r="CO450" s="121"/>
      <c r="CP450" s="121"/>
      <c r="CQ450" s="121"/>
      <c r="CR450" s="121"/>
      <c r="CS450" s="121"/>
      <c r="CT450" s="121"/>
      <c r="CU450" s="121"/>
      <c r="CV450" s="121"/>
      <c r="CW450" s="121"/>
      <c r="CX450" s="121"/>
      <c r="CY450" s="121"/>
      <c r="CZ450" s="121"/>
      <c r="DA450" s="121"/>
      <c r="DB450" s="121"/>
      <c r="DC450" s="121"/>
      <c r="DD450" s="121"/>
      <c r="DE450" s="121"/>
      <c r="DF450" s="121"/>
      <c r="DG450" s="121"/>
      <c r="DH450" s="121"/>
      <c r="DI450" s="121"/>
      <c r="DJ450" s="121"/>
      <c r="DK450" s="121"/>
    </row>
    <row r="451" spans="1:115" s="122" customFormat="1" ht="25.5">
      <c r="A451" s="120"/>
      <c r="B451" s="76">
        <v>85</v>
      </c>
      <c r="C451" s="149" t="s">
        <v>8005</v>
      </c>
      <c r="D451" s="149" t="s">
        <v>7856</v>
      </c>
      <c r="E451" s="519"/>
      <c r="F451" s="519"/>
      <c r="G451" s="150" t="s">
        <v>8006</v>
      </c>
      <c r="H451" s="376" t="s">
        <v>4491</v>
      </c>
      <c r="I451" s="380"/>
      <c r="J451" s="378"/>
      <c r="K451" s="379">
        <v>43014</v>
      </c>
      <c r="L451" s="149" t="s">
        <v>8007</v>
      </c>
      <c r="M451" s="120"/>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c r="BY451" s="121"/>
      <c r="BZ451" s="121"/>
      <c r="CA451" s="121"/>
      <c r="CB451" s="121"/>
      <c r="CC451" s="121"/>
      <c r="CD451" s="121"/>
      <c r="CE451" s="121"/>
      <c r="CF451" s="121"/>
      <c r="CG451" s="121"/>
      <c r="CH451" s="121"/>
      <c r="CI451" s="121"/>
      <c r="CJ451" s="121"/>
      <c r="CK451" s="121"/>
      <c r="CL451" s="121"/>
      <c r="CM451" s="121"/>
      <c r="CN451" s="121"/>
      <c r="CO451" s="121"/>
      <c r="CP451" s="121"/>
      <c r="CQ451" s="121"/>
      <c r="CR451" s="121"/>
      <c r="CS451" s="121"/>
      <c r="CT451" s="121"/>
      <c r="CU451" s="121"/>
      <c r="CV451" s="121"/>
      <c r="CW451" s="121"/>
      <c r="CX451" s="121"/>
      <c r="CY451" s="121"/>
      <c r="CZ451" s="121"/>
      <c r="DA451" s="121"/>
      <c r="DB451" s="121"/>
      <c r="DC451" s="121"/>
      <c r="DD451" s="121"/>
      <c r="DE451" s="121"/>
      <c r="DF451" s="121"/>
      <c r="DG451" s="121"/>
      <c r="DH451" s="121"/>
      <c r="DI451" s="121"/>
      <c r="DJ451" s="121"/>
      <c r="DK451" s="121"/>
    </row>
    <row r="452" spans="1:115" s="122" customFormat="1" ht="25.5">
      <c r="A452" s="120"/>
      <c r="B452" s="76">
        <v>86</v>
      </c>
      <c r="C452" s="149" t="s">
        <v>1551</v>
      </c>
      <c r="D452" s="149" t="s">
        <v>8008</v>
      </c>
      <c r="E452" s="149" t="s">
        <v>8009</v>
      </c>
      <c r="F452" s="149" t="s">
        <v>8010</v>
      </c>
      <c r="G452" s="150" t="s">
        <v>8011</v>
      </c>
      <c r="H452" s="376" t="s">
        <v>4491</v>
      </c>
      <c r="I452" s="380"/>
      <c r="J452" s="378"/>
      <c r="K452" s="379">
        <v>42970</v>
      </c>
      <c r="L452" s="149" t="s">
        <v>8012</v>
      </c>
      <c r="M452" s="120"/>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c r="BZ452" s="121"/>
      <c r="CA452" s="121"/>
      <c r="CB452" s="121"/>
      <c r="CC452" s="121"/>
      <c r="CD452" s="121"/>
      <c r="CE452" s="121"/>
      <c r="CF452" s="121"/>
      <c r="CG452" s="121"/>
      <c r="CH452" s="121"/>
      <c r="CI452" s="121"/>
      <c r="CJ452" s="121"/>
      <c r="CK452" s="121"/>
      <c r="CL452" s="121"/>
      <c r="CM452" s="121"/>
      <c r="CN452" s="121"/>
      <c r="CO452" s="121"/>
      <c r="CP452" s="121"/>
      <c r="CQ452" s="121"/>
      <c r="CR452" s="121"/>
      <c r="CS452" s="121"/>
      <c r="CT452" s="121"/>
      <c r="CU452" s="121"/>
      <c r="CV452" s="121"/>
      <c r="CW452" s="121"/>
      <c r="CX452" s="121"/>
      <c r="CY452" s="121"/>
      <c r="CZ452" s="121"/>
      <c r="DA452" s="121"/>
      <c r="DB452" s="121"/>
      <c r="DC452" s="121"/>
      <c r="DD452" s="121"/>
      <c r="DE452" s="121"/>
      <c r="DF452" s="121"/>
      <c r="DG452" s="121"/>
      <c r="DH452" s="121"/>
      <c r="DI452" s="121"/>
      <c r="DJ452" s="121"/>
      <c r="DK452" s="121"/>
    </row>
    <row r="453" spans="1:115" s="122" customFormat="1" ht="25.5">
      <c r="A453" s="120"/>
      <c r="B453" s="76">
        <v>87</v>
      </c>
      <c r="C453" s="149" t="s">
        <v>8013</v>
      </c>
      <c r="D453" s="149" t="s">
        <v>719</v>
      </c>
      <c r="E453" s="149" t="s">
        <v>8014</v>
      </c>
      <c r="F453" s="149" t="s">
        <v>8015</v>
      </c>
      <c r="G453" s="150" t="s">
        <v>3463</v>
      </c>
      <c r="H453" s="376" t="s">
        <v>4491</v>
      </c>
      <c r="I453" s="380"/>
      <c r="J453" s="378"/>
      <c r="K453" s="379">
        <v>43181</v>
      </c>
      <c r="L453" s="149" t="s">
        <v>8016</v>
      </c>
      <c r="M453" s="120"/>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c r="BY453" s="121"/>
      <c r="BZ453" s="121"/>
      <c r="CA453" s="121"/>
      <c r="CB453" s="121"/>
      <c r="CC453" s="121"/>
      <c r="CD453" s="121"/>
      <c r="CE453" s="121"/>
      <c r="CF453" s="121"/>
      <c r="CG453" s="121"/>
      <c r="CH453" s="121"/>
      <c r="CI453" s="121"/>
      <c r="CJ453" s="121"/>
      <c r="CK453" s="121"/>
      <c r="CL453" s="121"/>
      <c r="CM453" s="121"/>
      <c r="CN453" s="121"/>
      <c r="CO453" s="121"/>
      <c r="CP453" s="121"/>
      <c r="CQ453" s="121"/>
      <c r="CR453" s="121"/>
      <c r="CS453" s="121"/>
      <c r="CT453" s="121"/>
      <c r="CU453" s="121"/>
      <c r="CV453" s="121"/>
      <c r="CW453" s="121"/>
      <c r="CX453" s="121"/>
      <c r="CY453" s="121"/>
      <c r="CZ453" s="121"/>
      <c r="DA453" s="121"/>
      <c r="DB453" s="121"/>
      <c r="DC453" s="121"/>
      <c r="DD453" s="121"/>
      <c r="DE453" s="121"/>
      <c r="DF453" s="121"/>
      <c r="DG453" s="121"/>
      <c r="DH453" s="121"/>
      <c r="DI453" s="121"/>
      <c r="DJ453" s="121"/>
      <c r="DK453" s="121"/>
    </row>
    <row r="454" spans="1:115" s="122" customFormat="1" ht="25.5">
      <c r="A454" s="120"/>
      <c r="B454" s="76">
        <v>88</v>
      </c>
      <c r="C454" s="149" t="s">
        <v>8017</v>
      </c>
      <c r="D454" s="149" t="s">
        <v>7830</v>
      </c>
      <c r="E454" s="149" t="s">
        <v>6428</v>
      </c>
      <c r="F454" s="149" t="s">
        <v>8018</v>
      </c>
      <c r="G454" s="150" t="s">
        <v>717</v>
      </c>
      <c r="H454" s="376" t="s">
        <v>4491</v>
      </c>
      <c r="I454" s="380"/>
      <c r="J454" s="378"/>
      <c r="K454" s="379">
        <v>43181</v>
      </c>
      <c r="L454" s="149" t="s">
        <v>8019</v>
      </c>
      <c r="M454" s="120"/>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c r="BY454" s="121"/>
      <c r="BZ454" s="121"/>
      <c r="CA454" s="121"/>
      <c r="CB454" s="121"/>
      <c r="CC454" s="121"/>
      <c r="CD454" s="121"/>
      <c r="CE454" s="121"/>
      <c r="CF454" s="121"/>
      <c r="CG454" s="121"/>
      <c r="CH454" s="121"/>
      <c r="CI454" s="121"/>
      <c r="CJ454" s="121"/>
      <c r="CK454" s="121"/>
      <c r="CL454" s="121"/>
      <c r="CM454" s="121"/>
      <c r="CN454" s="121"/>
      <c r="CO454" s="121"/>
      <c r="CP454" s="121"/>
      <c r="CQ454" s="121"/>
      <c r="CR454" s="121"/>
      <c r="CS454" s="121"/>
      <c r="CT454" s="121"/>
      <c r="CU454" s="121"/>
      <c r="CV454" s="121"/>
      <c r="CW454" s="121"/>
      <c r="CX454" s="121"/>
      <c r="CY454" s="121"/>
      <c r="CZ454" s="121"/>
      <c r="DA454" s="121"/>
      <c r="DB454" s="121"/>
      <c r="DC454" s="121"/>
      <c r="DD454" s="121"/>
      <c r="DE454" s="121"/>
      <c r="DF454" s="121"/>
      <c r="DG454" s="121"/>
      <c r="DH454" s="121"/>
      <c r="DI454" s="121"/>
      <c r="DJ454" s="121"/>
      <c r="DK454" s="121"/>
    </row>
    <row r="455" spans="1:115" s="122" customFormat="1" ht="25.5">
      <c r="A455" s="120"/>
      <c r="B455" s="76">
        <v>89</v>
      </c>
      <c r="C455" s="149" t="s">
        <v>4509</v>
      </c>
      <c r="D455" s="149" t="s">
        <v>4510</v>
      </c>
      <c r="E455" s="149" t="s">
        <v>4511</v>
      </c>
      <c r="F455" s="149" t="s">
        <v>4512</v>
      </c>
      <c r="G455" s="150" t="s">
        <v>3558</v>
      </c>
      <c r="H455" s="376"/>
      <c r="I455" s="380"/>
      <c r="J455" s="378" t="s">
        <v>4491</v>
      </c>
      <c r="K455" s="379">
        <v>43110</v>
      </c>
      <c r="L455" s="153" t="s">
        <v>4515</v>
      </c>
      <c r="M455" s="120"/>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21"/>
      <c r="BO455" s="121"/>
      <c r="BP455" s="121"/>
      <c r="BQ455" s="121"/>
      <c r="BR455" s="121"/>
      <c r="BS455" s="121"/>
      <c r="BT455" s="121"/>
      <c r="BU455" s="121"/>
      <c r="BV455" s="121"/>
      <c r="BW455" s="121"/>
      <c r="BX455" s="121"/>
      <c r="BY455" s="121"/>
      <c r="BZ455" s="121"/>
      <c r="CA455" s="121"/>
      <c r="CB455" s="121"/>
      <c r="CC455" s="121"/>
      <c r="CD455" s="121"/>
      <c r="CE455" s="121"/>
      <c r="CF455" s="121"/>
      <c r="CG455" s="121"/>
      <c r="CH455" s="121"/>
      <c r="CI455" s="121"/>
      <c r="CJ455" s="121"/>
      <c r="CK455" s="121"/>
      <c r="CL455" s="121"/>
      <c r="CM455" s="121"/>
      <c r="CN455" s="121"/>
      <c r="CO455" s="121"/>
      <c r="CP455" s="121"/>
      <c r="CQ455" s="121"/>
      <c r="CR455" s="121"/>
      <c r="CS455" s="121"/>
      <c r="CT455" s="121"/>
      <c r="CU455" s="121"/>
      <c r="CV455" s="121"/>
      <c r="CW455" s="121"/>
      <c r="CX455" s="121"/>
      <c r="CY455" s="121"/>
      <c r="CZ455" s="121"/>
      <c r="DA455" s="121"/>
      <c r="DB455" s="121"/>
      <c r="DC455" s="121"/>
      <c r="DD455" s="121"/>
      <c r="DE455" s="121"/>
      <c r="DF455" s="121"/>
      <c r="DG455" s="121"/>
      <c r="DH455" s="121"/>
      <c r="DI455" s="121"/>
      <c r="DJ455" s="121"/>
      <c r="DK455" s="121"/>
    </row>
    <row r="456" spans="1:115" s="122" customFormat="1" ht="25.5">
      <c r="A456" s="120"/>
      <c r="B456" s="76">
        <v>90</v>
      </c>
      <c r="C456" s="149" t="s">
        <v>3573</v>
      </c>
      <c r="D456" s="149" t="s">
        <v>3574</v>
      </c>
      <c r="E456" s="149" t="s">
        <v>3575</v>
      </c>
      <c r="F456" s="149" t="s">
        <v>3576</v>
      </c>
      <c r="G456" s="150" t="s">
        <v>3558</v>
      </c>
      <c r="H456" s="376"/>
      <c r="I456" s="380"/>
      <c r="J456" s="378" t="s">
        <v>4491</v>
      </c>
      <c r="K456" s="379">
        <v>43110</v>
      </c>
      <c r="L456" s="153" t="s">
        <v>3833</v>
      </c>
      <c r="M456" s="120"/>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c r="AS456" s="121"/>
      <c r="AT456" s="121"/>
      <c r="AU456" s="121"/>
      <c r="AV456" s="121"/>
      <c r="AW456" s="121"/>
      <c r="AX456" s="121"/>
      <c r="AY456" s="121"/>
      <c r="AZ456" s="121"/>
      <c r="BA456" s="121"/>
      <c r="BB456" s="121"/>
      <c r="BC456" s="121"/>
      <c r="BD456" s="121"/>
      <c r="BE456" s="121"/>
      <c r="BF456" s="121"/>
      <c r="BG456" s="121"/>
      <c r="BH456" s="121"/>
      <c r="BI456" s="121"/>
      <c r="BJ456" s="121"/>
      <c r="BK456" s="121"/>
      <c r="BL456" s="121"/>
      <c r="BM456" s="121"/>
      <c r="BN456" s="121"/>
      <c r="BO456" s="121"/>
      <c r="BP456" s="121"/>
      <c r="BQ456" s="121"/>
      <c r="BR456" s="121"/>
      <c r="BS456" s="121"/>
      <c r="BT456" s="121"/>
      <c r="BU456" s="121"/>
      <c r="BV456" s="121"/>
      <c r="BW456" s="121"/>
      <c r="BX456" s="121"/>
      <c r="BY456" s="121"/>
      <c r="BZ456" s="121"/>
      <c r="CA456" s="121"/>
      <c r="CB456" s="121"/>
      <c r="CC456" s="121"/>
      <c r="CD456" s="121"/>
      <c r="CE456" s="121"/>
      <c r="CF456" s="121"/>
      <c r="CG456" s="121"/>
      <c r="CH456" s="121"/>
      <c r="CI456" s="121"/>
      <c r="CJ456" s="121"/>
      <c r="CK456" s="121"/>
      <c r="CL456" s="121"/>
      <c r="CM456" s="121"/>
      <c r="CN456" s="121"/>
      <c r="CO456" s="121"/>
      <c r="CP456" s="121"/>
      <c r="CQ456" s="121"/>
      <c r="CR456" s="121"/>
      <c r="CS456" s="121"/>
      <c r="CT456" s="121"/>
      <c r="CU456" s="121"/>
      <c r="CV456" s="121"/>
      <c r="CW456" s="121"/>
      <c r="CX456" s="121"/>
      <c r="CY456" s="121"/>
      <c r="CZ456" s="121"/>
      <c r="DA456" s="121"/>
      <c r="DB456" s="121"/>
      <c r="DC456" s="121"/>
      <c r="DD456" s="121"/>
      <c r="DE456" s="121"/>
      <c r="DF456" s="121"/>
      <c r="DG456" s="121"/>
      <c r="DH456" s="121"/>
      <c r="DI456" s="121"/>
      <c r="DJ456" s="121"/>
      <c r="DK456" s="121"/>
    </row>
    <row r="457" spans="1:115" s="122" customFormat="1" ht="25.5">
      <c r="A457" s="120"/>
      <c r="B457" s="76">
        <v>91</v>
      </c>
      <c r="C457" s="149" t="s">
        <v>727</v>
      </c>
      <c r="D457" s="149" t="s">
        <v>728</v>
      </c>
      <c r="E457" s="149" t="s">
        <v>729</v>
      </c>
      <c r="F457" s="149" t="s">
        <v>730</v>
      </c>
      <c r="G457" s="150" t="s">
        <v>731</v>
      </c>
      <c r="H457" s="376" t="s">
        <v>4491</v>
      </c>
      <c r="I457" s="384"/>
      <c r="J457" s="378"/>
      <c r="K457" s="379">
        <v>43175</v>
      </c>
      <c r="L457" s="153" t="s">
        <v>732</v>
      </c>
      <c r="M457" s="120"/>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c r="AR457" s="121"/>
      <c r="AS457" s="121"/>
      <c r="AT457" s="121"/>
      <c r="AU457" s="121"/>
      <c r="AV457" s="121"/>
      <c r="AW457" s="121"/>
      <c r="AX457" s="121"/>
      <c r="AY457" s="121"/>
      <c r="AZ457" s="121"/>
      <c r="BA457" s="121"/>
      <c r="BB457" s="121"/>
      <c r="BC457" s="121"/>
      <c r="BD457" s="121"/>
      <c r="BE457" s="121"/>
      <c r="BF457" s="121"/>
      <c r="BG457" s="121"/>
      <c r="BH457" s="121"/>
      <c r="BI457" s="121"/>
      <c r="BJ457" s="121"/>
      <c r="BK457" s="121"/>
      <c r="BL457" s="121"/>
      <c r="BM457" s="121"/>
      <c r="BN457" s="121"/>
      <c r="BO457" s="121"/>
      <c r="BP457" s="121"/>
      <c r="BQ457" s="121"/>
      <c r="BR457" s="121"/>
      <c r="BS457" s="121"/>
      <c r="BT457" s="121"/>
      <c r="BU457" s="121"/>
      <c r="BV457" s="121"/>
      <c r="BW457" s="121"/>
      <c r="BX457" s="121"/>
      <c r="BY457" s="121"/>
      <c r="BZ457" s="121"/>
      <c r="CA457" s="121"/>
      <c r="CB457" s="121"/>
      <c r="CC457" s="121"/>
      <c r="CD457" s="121"/>
      <c r="CE457" s="121"/>
      <c r="CF457" s="121"/>
      <c r="CG457" s="121"/>
      <c r="CH457" s="121"/>
      <c r="CI457" s="121"/>
      <c r="CJ457" s="121"/>
      <c r="CK457" s="121"/>
      <c r="CL457" s="121"/>
      <c r="CM457" s="121"/>
      <c r="CN457" s="121"/>
      <c r="CO457" s="121"/>
      <c r="CP457" s="121"/>
      <c r="CQ457" s="121"/>
      <c r="CR457" s="121"/>
      <c r="CS457" s="121"/>
      <c r="CT457" s="121"/>
      <c r="CU457" s="121"/>
      <c r="CV457" s="121"/>
      <c r="CW457" s="121"/>
      <c r="CX457" s="121"/>
      <c r="CY457" s="121"/>
      <c r="CZ457" s="121"/>
      <c r="DA457" s="121"/>
      <c r="DB457" s="121"/>
      <c r="DC457" s="121"/>
      <c r="DD457" s="121"/>
      <c r="DE457" s="121"/>
      <c r="DF457" s="121"/>
      <c r="DG457" s="121"/>
      <c r="DH457" s="121"/>
      <c r="DI457" s="121"/>
      <c r="DJ457" s="121"/>
      <c r="DK457" s="121"/>
    </row>
    <row r="458" spans="1:115" s="122" customFormat="1" ht="25.5">
      <c r="A458" s="120"/>
      <c r="B458" s="76">
        <v>92</v>
      </c>
      <c r="C458" s="149" t="s">
        <v>733</v>
      </c>
      <c r="D458" s="149" t="s">
        <v>734</v>
      </c>
      <c r="E458" s="149" t="s">
        <v>729</v>
      </c>
      <c r="F458" s="149" t="s">
        <v>735</v>
      </c>
      <c r="G458" s="150" t="s">
        <v>731</v>
      </c>
      <c r="H458" s="376" t="s">
        <v>4491</v>
      </c>
      <c r="I458" s="384"/>
      <c r="J458" s="378"/>
      <c r="K458" s="379">
        <v>43138</v>
      </c>
      <c r="L458" s="153" t="s">
        <v>736</v>
      </c>
      <c r="M458" s="120"/>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1"/>
      <c r="BO458" s="121"/>
      <c r="BP458" s="121"/>
      <c r="BQ458" s="121"/>
      <c r="BR458" s="121"/>
      <c r="BS458" s="121"/>
      <c r="BT458" s="121"/>
      <c r="BU458" s="121"/>
      <c r="BV458" s="121"/>
      <c r="BW458" s="121"/>
      <c r="BX458" s="121"/>
      <c r="BY458" s="121"/>
      <c r="BZ458" s="121"/>
      <c r="CA458" s="121"/>
      <c r="CB458" s="121"/>
      <c r="CC458" s="121"/>
      <c r="CD458" s="121"/>
      <c r="CE458" s="121"/>
      <c r="CF458" s="121"/>
      <c r="CG458" s="121"/>
      <c r="CH458" s="121"/>
      <c r="CI458" s="121"/>
      <c r="CJ458" s="121"/>
      <c r="CK458" s="121"/>
      <c r="CL458" s="121"/>
      <c r="CM458" s="121"/>
      <c r="CN458" s="121"/>
      <c r="CO458" s="121"/>
      <c r="CP458" s="121"/>
      <c r="CQ458" s="121"/>
      <c r="CR458" s="121"/>
      <c r="CS458" s="121"/>
      <c r="CT458" s="121"/>
      <c r="CU458" s="121"/>
      <c r="CV458" s="121"/>
      <c r="CW458" s="121"/>
      <c r="CX458" s="121"/>
      <c r="CY458" s="121"/>
      <c r="CZ458" s="121"/>
      <c r="DA458" s="121"/>
      <c r="DB458" s="121"/>
      <c r="DC458" s="121"/>
      <c r="DD458" s="121"/>
      <c r="DE458" s="121"/>
      <c r="DF458" s="121"/>
      <c r="DG458" s="121"/>
      <c r="DH458" s="121"/>
      <c r="DI458" s="121"/>
      <c r="DJ458" s="121"/>
      <c r="DK458" s="121"/>
    </row>
    <row r="459" spans="1:115" s="122" customFormat="1" ht="25.5">
      <c r="A459" s="120"/>
      <c r="B459" s="76">
        <v>93</v>
      </c>
      <c r="C459" s="149" t="s">
        <v>737</v>
      </c>
      <c r="D459" s="149" t="s">
        <v>738</v>
      </c>
      <c r="E459" s="149" t="s">
        <v>729</v>
      </c>
      <c r="F459" s="149" t="s">
        <v>739</v>
      </c>
      <c r="G459" s="150" t="s">
        <v>731</v>
      </c>
      <c r="H459" s="376" t="s">
        <v>4491</v>
      </c>
      <c r="I459" s="384"/>
      <c r="J459" s="378"/>
      <c r="K459" s="379">
        <v>43167</v>
      </c>
      <c r="L459" s="153" t="s">
        <v>740</v>
      </c>
      <c r="M459" s="120"/>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c r="AS459" s="121"/>
      <c r="AT459" s="121"/>
      <c r="AU459" s="121"/>
      <c r="AV459" s="121"/>
      <c r="AW459" s="121"/>
      <c r="AX459" s="121"/>
      <c r="AY459" s="121"/>
      <c r="AZ459" s="121"/>
      <c r="BA459" s="121"/>
      <c r="BB459" s="121"/>
      <c r="BC459" s="121"/>
      <c r="BD459" s="121"/>
      <c r="BE459" s="121"/>
      <c r="BF459" s="121"/>
      <c r="BG459" s="121"/>
      <c r="BH459" s="121"/>
      <c r="BI459" s="121"/>
      <c r="BJ459" s="121"/>
      <c r="BK459" s="121"/>
      <c r="BL459" s="121"/>
      <c r="BM459" s="121"/>
      <c r="BN459" s="121"/>
      <c r="BO459" s="121"/>
      <c r="BP459" s="121"/>
      <c r="BQ459" s="121"/>
      <c r="BR459" s="121"/>
      <c r="BS459" s="121"/>
      <c r="BT459" s="121"/>
      <c r="BU459" s="121"/>
      <c r="BV459" s="121"/>
      <c r="BW459" s="121"/>
      <c r="BX459" s="121"/>
      <c r="BY459" s="121"/>
      <c r="BZ459" s="121"/>
      <c r="CA459" s="121"/>
      <c r="CB459" s="121"/>
      <c r="CC459" s="121"/>
      <c r="CD459" s="121"/>
      <c r="CE459" s="121"/>
      <c r="CF459" s="121"/>
      <c r="CG459" s="121"/>
      <c r="CH459" s="121"/>
      <c r="CI459" s="121"/>
      <c r="CJ459" s="121"/>
      <c r="CK459" s="121"/>
      <c r="CL459" s="121"/>
      <c r="CM459" s="121"/>
      <c r="CN459" s="121"/>
      <c r="CO459" s="121"/>
      <c r="CP459" s="121"/>
      <c r="CQ459" s="121"/>
      <c r="CR459" s="121"/>
      <c r="CS459" s="121"/>
      <c r="CT459" s="121"/>
      <c r="CU459" s="121"/>
      <c r="CV459" s="121"/>
      <c r="CW459" s="121"/>
      <c r="CX459" s="121"/>
      <c r="CY459" s="121"/>
      <c r="CZ459" s="121"/>
      <c r="DA459" s="121"/>
      <c r="DB459" s="121"/>
      <c r="DC459" s="121"/>
      <c r="DD459" s="121"/>
      <c r="DE459" s="121"/>
      <c r="DF459" s="121"/>
      <c r="DG459" s="121"/>
      <c r="DH459" s="121"/>
      <c r="DI459" s="121"/>
      <c r="DJ459" s="121"/>
      <c r="DK459" s="121"/>
    </row>
    <row r="460" spans="1:115" s="122" customFormat="1" ht="25.5">
      <c r="A460" s="120"/>
      <c r="B460" s="76">
        <v>94</v>
      </c>
      <c r="C460" s="149" t="s">
        <v>741</v>
      </c>
      <c r="D460" s="149" t="s">
        <v>742</v>
      </c>
      <c r="E460" s="149" t="s">
        <v>743</v>
      </c>
      <c r="F460" s="149" t="s">
        <v>744</v>
      </c>
      <c r="G460" s="150" t="s">
        <v>745</v>
      </c>
      <c r="H460" s="376" t="s">
        <v>4491</v>
      </c>
      <c r="I460" s="384"/>
      <c r="J460" s="378"/>
      <c r="K460" s="379">
        <v>43116</v>
      </c>
      <c r="L460" s="153" t="s">
        <v>746</v>
      </c>
      <c r="M460" s="120"/>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c r="AS460" s="121"/>
      <c r="AT460" s="121"/>
      <c r="AU460" s="121"/>
      <c r="AV460" s="121"/>
      <c r="AW460" s="121"/>
      <c r="AX460" s="121"/>
      <c r="AY460" s="121"/>
      <c r="AZ460" s="121"/>
      <c r="BA460" s="121"/>
      <c r="BB460" s="121"/>
      <c r="BC460" s="121"/>
      <c r="BD460" s="121"/>
      <c r="BE460" s="121"/>
      <c r="BF460" s="121"/>
      <c r="BG460" s="121"/>
      <c r="BH460" s="121"/>
      <c r="BI460" s="121"/>
      <c r="BJ460" s="121"/>
      <c r="BK460" s="121"/>
      <c r="BL460" s="121"/>
      <c r="BM460" s="121"/>
      <c r="BN460" s="121"/>
      <c r="BO460" s="121"/>
      <c r="BP460" s="121"/>
      <c r="BQ460" s="121"/>
      <c r="BR460" s="121"/>
      <c r="BS460" s="121"/>
      <c r="BT460" s="121"/>
      <c r="BU460" s="121"/>
      <c r="BV460" s="121"/>
      <c r="BW460" s="121"/>
      <c r="BX460" s="121"/>
      <c r="BY460" s="121"/>
      <c r="BZ460" s="121"/>
      <c r="CA460" s="121"/>
      <c r="CB460" s="121"/>
      <c r="CC460" s="121"/>
      <c r="CD460" s="121"/>
      <c r="CE460" s="121"/>
      <c r="CF460" s="121"/>
      <c r="CG460" s="121"/>
      <c r="CH460" s="121"/>
      <c r="CI460" s="121"/>
      <c r="CJ460" s="121"/>
      <c r="CK460" s="121"/>
      <c r="CL460" s="121"/>
      <c r="CM460" s="121"/>
      <c r="CN460" s="121"/>
      <c r="CO460" s="121"/>
      <c r="CP460" s="121"/>
      <c r="CQ460" s="121"/>
      <c r="CR460" s="121"/>
      <c r="CS460" s="121"/>
      <c r="CT460" s="121"/>
      <c r="CU460" s="121"/>
      <c r="CV460" s="121"/>
      <c r="CW460" s="121"/>
      <c r="CX460" s="121"/>
      <c r="CY460" s="121"/>
      <c r="CZ460" s="121"/>
      <c r="DA460" s="121"/>
      <c r="DB460" s="121"/>
      <c r="DC460" s="121"/>
      <c r="DD460" s="121"/>
      <c r="DE460" s="121"/>
      <c r="DF460" s="121"/>
      <c r="DG460" s="121"/>
      <c r="DH460" s="121"/>
      <c r="DI460" s="121"/>
      <c r="DJ460" s="121"/>
      <c r="DK460" s="121"/>
    </row>
    <row r="461" spans="1:115" s="122" customFormat="1" ht="25.5">
      <c r="A461" s="120"/>
      <c r="B461" s="76">
        <v>95</v>
      </c>
      <c r="C461" s="149" t="s">
        <v>747</v>
      </c>
      <c r="D461" s="149" t="s">
        <v>748</v>
      </c>
      <c r="E461" s="149" t="s">
        <v>749</v>
      </c>
      <c r="F461" s="149" t="s">
        <v>750</v>
      </c>
      <c r="G461" s="150" t="s">
        <v>751</v>
      </c>
      <c r="H461" s="376" t="s">
        <v>4491</v>
      </c>
      <c r="I461" s="384"/>
      <c r="J461" s="378"/>
      <c r="K461" s="379">
        <v>43105</v>
      </c>
      <c r="L461" s="153" t="s">
        <v>752</v>
      </c>
      <c r="M461" s="120"/>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row>
    <row r="462" spans="1:115" s="122" customFormat="1" ht="25.5">
      <c r="A462" s="120"/>
      <c r="B462" s="76">
        <v>96</v>
      </c>
      <c r="C462" s="149" t="s">
        <v>754</v>
      </c>
      <c r="D462" s="149" t="s">
        <v>755</v>
      </c>
      <c r="E462" s="149" t="s">
        <v>756</v>
      </c>
      <c r="F462" s="149" t="s">
        <v>757</v>
      </c>
      <c r="G462" s="150" t="s">
        <v>758</v>
      </c>
      <c r="H462" s="376" t="s">
        <v>4491</v>
      </c>
      <c r="I462" s="384"/>
      <c r="J462" s="378"/>
      <c r="K462" s="379">
        <v>43157</v>
      </c>
      <c r="L462" s="153" t="s">
        <v>759</v>
      </c>
      <c r="M462" s="120"/>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c r="BY462" s="121"/>
      <c r="BZ462" s="121"/>
      <c r="CA462" s="121"/>
      <c r="CB462" s="121"/>
      <c r="CC462" s="121"/>
      <c r="CD462" s="121"/>
      <c r="CE462" s="121"/>
      <c r="CF462" s="121"/>
      <c r="CG462" s="121"/>
      <c r="CH462" s="121"/>
      <c r="CI462" s="121"/>
      <c r="CJ462" s="121"/>
      <c r="CK462" s="121"/>
      <c r="CL462" s="121"/>
      <c r="CM462" s="121"/>
      <c r="CN462" s="121"/>
      <c r="CO462" s="121"/>
      <c r="CP462" s="121"/>
      <c r="CQ462" s="121"/>
      <c r="CR462" s="121"/>
      <c r="CS462" s="121"/>
      <c r="CT462" s="121"/>
      <c r="CU462" s="121"/>
      <c r="CV462" s="121"/>
      <c r="CW462" s="121"/>
      <c r="CX462" s="121"/>
      <c r="CY462" s="121"/>
      <c r="CZ462" s="121"/>
      <c r="DA462" s="121"/>
      <c r="DB462" s="121"/>
      <c r="DC462" s="121"/>
      <c r="DD462" s="121"/>
      <c r="DE462" s="121"/>
      <c r="DF462" s="121"/>
      <c r="DG462" s="121"/>
      <c r="DH462" s="121"/>
      <c r="DI462" s="121"/>
      <c r="DJ462" s="121"/>
      <c r="DK462" s="121"/>
    </row>
    <row r="463" spans="1:115" s="122" customFormat="1" ht="25.5">
      <c r="A463" s="120"/>
      <c r="B463" s="76">
        <v>97</v>
      </c>
      <c r="C463" s="149" t="s">
        <v>3577</v>
      </c>
      <c r="D463" s="517" t="s">
        <v>3578</v>
      </c>
      <c r="E463" s="517" t="s">
        <v>3579</v>
      </c>
      <c r="F463" s="517" t="s">
        <v>3580</v>
      </c>
      <c r="G463" s="150" t="s">
        <v>3581</v>
      </c>
      <c r="H463" s="515" t="s">
        <v>4491</v>
      </c>
      <c r="I463" s="384"/>
      <c r="J463" s="378"/>
      <c r="K463" s="379">
        <v>43187</v>
      </c>
      <c r="L463" s="152" t="s">
        <v>3834</v>
      </c>
      <c r="M463" s="120"/>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row>
    <row r="464" spans="1:115" s="122" customFormat="1" ht="25.5">
      <c r="A464" s="120"/>
      <c r="B464" s="76">
        <v>98</v>
      </c>
      <c r="C464" s="149" t="s">
        <v>3582</v>
      </c>
      <c r="D464" s="519"/>
      <c r="E464" s="519"/>
      <c r="F464" s="519"/>
      <c r="G464" s="150" t="s">
        <v>3583</v>
      </c>
      <c r="H464" s="516"/>
      <c r="I464" s="384"/>
      <c r="J464" s="378"/>
      <c r="K464" s="379">
        <v>43187</v>
      </c>
      <c r="L464" s="149" t="s">
        <v>3835</v>
      </c>
      <c r="M464" s="120"/>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c r="BY464" s="121"/>
      <c r="BZ464" s="121"/>
      <c r="CA464" s="121"/>
      <c r="CB464" s="121"/>
      <c r="CC464" s="121"/>
      <c r="CD464" s="121"/>
      <c r="CE464" s="121"/>
      <c r="CF464" s="121"/>
      <c r="CG464" s="121"/>
      <c r="CH464" s="121"/>
      <c r="CI464" s="121"/>
      <c r="CJ464" s="121"/>
      <c r="CK464" s="121"/>
      <c r="CL464" s="121"/>
      <c r="CM464" s="121"/>
      <c r="CN464" s="121"/>
      <c r="CO464" s="121"/>
      <c r="CP464" s="121"/>
      <c r="CQ464" s="121"/>
      <c r="CR464" s="121"/>
      <c r="CS464" s="121"/>
      <c r="CT464" s="121"/>
      <c r="CU464" s="121"/>
      <c r="CV464" s="121"/>
      <c r="CW464" s="121"/>
      <c r="CX464" s="121"/>
      <c r="CY464" s="121"/>
      <c r="CZ464" s="121"/>
      <c r="DA464" s="121"/>
      <c r="DB464" s="121"/>
      <c r="DC464" s="121"/>
      <c r="DD464" s="121"/>
      <c r="DE464" s="121"/>
      <c r="DF464" s="121"/>
      <c r="DG464" s="121"/>
      <c r="DH464" s="121"/>
      <c r="DI464" s="121"/>
      <c r="DJ464" s="121"/>
      <c r="DK464" s="121"/>
    </row>
    <row r="465" spans="1:115" s="122" customFormat="1" ht="25.5">
      <c r="A465" s="120"/>
      <c r="B465" s="76">
        <v>99</v>
      </c>
      <c r="C465" s="149" t="s">
        <v>3584</v>
      </c>
      <c r="D465" s="149" t="s">
        <v>3585</v>
      </c>
      <c r="E465" s="149" t="s">
        <v>3586</v>
      </c>
      <c r="F465" s="149" t="s">
        <v>3587</v>
      </c>
      <c r="G465" s="150" t="s">
        <v>3588</v>
      </c>
      <c r="H465" s="376" t="s">
        <v>4491</v>
      </c>
      <c r="I465" s="384"/>
      <c r="J465" s="378"/>
      <c r="K465" s="379">
        <v>43176</v>
      </c>
      <c r="L465" s="385" t="s">
        <v>3836</v>
      </c>
      <c r="M465" s="120"/>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c r="AR465" s="121"/>
      <c r="AS465" s="121"/>
      <c r="AT465" s="121"/>
      <c r="AU465" s="121"/>
      <c r="AV465" s="121"/>
      <c r="AW465" s="121"/>
      <c r="AX465" s="121"/>
      <c r="AY465" s="121"/>
      <c r="AZ465" s="121"/>
      <c r="BA465" s="121"/>
      <c r="BB465" s="121"/>
      <c r="BC465" s="121"/>
      <c r="BD465" s="121"/>
      <c r="BE465" s="121"/>
      <c r="BF465" s="121"/>
      <c r="BG465" s="121"/>
      <c r="BH465" s="121"/>
      <c r="BI465" s="121"/>
      <c r="BJ465" s="121"/>
      <c r="BK465" s="121"/>
      <c r="BL465" s="121"/>
      <c r="BM465" s="121"/>
      <c r="BN465" s="121"/>
      <c r="BO465" s="121"/>
      <c r="BP465" s="121"/>
      <c r="BQ465" s="121"/>
      <c r="BR465" s="121"/>
      <c r="BS465" s="121"/>
      <c r="BT465" s="121"/>
      <c r="BU465" s="121"/>
      <c r="BV465" s="121"/>
      <c r="BW465" s="121"/>
      <c r="BX465" s="121"/>
      <c r="BY465" s="121"/>
      <c r="BZ465" s="121"/>
      <c r="CA465" s="121"/>
      <c r="CB465" s="121"/>
      <c r="CC465" s="121"/>
      <c r="CD465" s="121"/>
      <c r="CE465" s="121"/>
      <c r="CF465" s="121"/>
      <c r="CG465" s="121"/>
      <c r="CH465" s="121"/>
      <c r="CI465" s="121"/>
      <c r="CJ465" s="121"/>
      <c r="CK465" s="121"/>
      <c r="CL465" s="121"/>
      <c r="CM465" s="121"/>
      <c r="CN465" s="121"/>
      <c r="CO465" s="121"/>
      <c r="CP465" s="121"/>
      <c r="CQ465" s="121"/>
      <c r="CR465" s="121"/>
      <c r="CS465" s="121"/>
      <c r="CT465" s="121"/>
      <c r="CU465" s="121"/>
      <c r="CV465" s="121"/>
      <c r="CW465" s="121"/>
      <c r="CX465" s="121"/>
      <c r="CY465" s="121"/>
      <c r="CZ465" s="121"/>
      <c r="DA465" s="121"/>
      <c r="DB465" s="121"/>
      <c r="DC465" s="121"/>
      <c r="DD465" s="121"/>
      <c r="DE465" s="121"/>
      <c r="DF465" s="121"/>
      <c r="DG465" s="121"/>
      <c r="DH465" s="121"/>
      <c r="DI465" s="121"/>
      <c r="DJ465" s="121"/>
      <c r="DK465" s="121"/>
    </row>
    <row r="466" spans="1:115" s="122" customFormat="1" ht="25.5">
      <c r="A466" s="120"/>
      <c r="B466" s="76">
        <v>100</v>
      </c>
      <c r="C466" s="149" t="s">
        <v>3589</v>
      </c>
      <c r="D466" s="149" t="s">
        <v>3590</v>
      </c>
      <c r="E466" s="149" t="s">
        <v>3591</v>
      </c>
      <c r="F466" s="149" t="s">
        <v>3592</v>
      </c>
      <c r="G466" s="150" t="s">
        <v>3588</v>
      </c>
      <c r="H466" s="376" t="s">
        <v>4491</v>
      </c>
      <c r="I466" s="384"/>
      <c r="J466" s="378"/>
      <c r="K466" s="379">
        <v>43166</v>
      </c>
      <c r="L466" s="153" t="s">
        <v>3837</v>
      </c>
      <c r="M466" s="120"/>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c r="BY466" s="121"/>
      <c r="BZ466" s="121"/>
      <c r="CA466" s="121"/>
      <c r="CB466" s="121"/>
      <c r="CC466" s="121"/>
      <c r="CD466" s="121"/>
      <c r="CE466" s="121"/>
      <c r="CF466" s="121"/>
      <c r="CG466" s="121"/>
      <c r="CH466" s="121"/>
      <c r="CI466" s="121"/>
      <c r="CJ466" s="121"/>
      <c r="CK466" s="121"/>
      <c r="CL466" s="121"/>
      <c r="CM466" s="121"/>
      <c r="CN466" s="121"/>
      <c r="CO466" s="121"/>
      <c r="CP466" s="121"/>
      <c r="CQ466" s="121"/>
      <c r="CR466" s="121"/>
      <c r="CS466" s="121"/>
      <c r="CT466" s="121"/>
      <c r="CU466" s="121"/>
      <c r="CV466" s="121"/>
      <c r="CW466" s="121"/>
      <c r="CX466" s="121"/>
      <c r="CY466" s="121"/>
      <c r="CZ466" s="121"/>
      <c r="DA466" s="121"/>
      <c r="DB466" s="121"/>
      <c r="DC466" s="121"/>
      <c r="DD466" s="121"/>
      <c r="DE466" s="121"/>
      <c r="DF466" s="121"/>
      <c r="DG466" s="121"/>
      <c r="DH466" s="121"/>
      <c r="DI466" s="121"/>
      <c r="DJ466" s="121"/>
      <c r="DK466" s="121"/>
    </row>
    <row r="467" spans="1:115" s="122" customFormat="1" ht="25.5">
      <c r="A467" s="120"/>
      <c r="B467" s="76">
        <v>101</v>
      </c>
      <c r="C467" s="149" t="s">
        <v>3593</v>
      </c>
      <c r="D467" s="149" t="s">
        <v>3594</v>
      </c>
      <c r="E467" s="149" t="s">
        <v>3595</v>
      </c>
      <c r="F467" s="149" t="s">
        <v>3596</v>
      </c>
      <c r="G467" s="150" t="s">
        <v>3545</v>
      </c>
      <c r="H467" s="376" t="s">
        <v>4491</v>
      </c>
      <c r="I467" s="384"/>
      <c r="J467" s="378"/>
      <c r="K467" s="379">
        <v>43176</v>
      </c>
      <c r="L467" s="153" t="s">
        <v>3838</v>
      </c>
      <c r="M467" s="120"/>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row>
    <row r="468" spans="1:115" s="122" customFormat="1" ht="25.5">
      <c r="A468" s="120"/>
      <c r="B468" s="76">
        <v>102</v>
      </c>
      <c r="C468" s="149" t="s">
        <v>5224</v>
      </c>
      <c r="D468" s="149" t="s">
        <v>5225</v>
      </c>
      <c r="E468" s="517" t="s">
        <v>5154</v>
      </c>
      <c r="F468" s="517" t="s">
        <v>3598</v>
      </c>
      <c r="G468" s="150" t="s">
        <v>8020</v>
      </c>
      <c r="H468" s="386"/>
      <c r="I468" s="384"/>
      <c r="J468" s="378"/>
      <c r="K468" s="379">
        <v>43103</v>
      </c>
      <c r="L468" s="153" t="s">
        <v>8021</v>
      </c>
      <c r="M468" s="120"/>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row>
    <row r="469" spans="1:115" s="122" customFormat="1" ht="25.5">
      <c r="A469" s="120"/>
      <c r="B469" s="76">
        <v>103</v>
      </c>
      <c r="C469" s="149" t="s">
        <v>5226</v>
      </c>
      <c r="D469" s="149" t="s">
        <v>748</v>
      </c>
      <c r="E469" s="518"/>
      <c r="F469" s="518"/>
      <c r="G469" s="150" t="s">
        <v>8022</v>
      </c>
      <c r="H469" s="386" t="s">
        <v>4491</v>
      </c>
      <c r="I469" s="384"/>
      <c r="J469" s="378"/>
      <c r="K469" s="379">
        <v>43103</v>
      </c>
      <c r="L469" s="153" t="s">
        <v>8023</v>
      </c>
      <c r="M469" s="120"/>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row>
    <row r="470" spans="1:115" s="122" customFormat="1" ht="25.5">
      <c r="A470" s="120"/>
      <c r="B470" s="76">
        <v>104</v>
      </c>
      <c r="C470" s="149" t="s">
        <v>3599</v>
      </c>
      <c r="D470" s="149" t="s">
        <v>3597</v>
      </c>
      <c r="E470" s="519"/>
      <c r="F470" s="519"/>
      <c r="G470" s="150" t="s">
        <v>3600</v>
      </c>
      <c r="H470" s="386"/>
      <c r="I470" s="384"/>
      <c r="J470" s="378"/>
      <c r="K470" s="379">
        <v>43103</v>
      </c>
      <c r="L470" s="153" t="s">
        <v>3839</v>
      </c>
      <c r="M470" s="120"/>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row>
    <row r="471" spans="1:115" s="122" customFormat="1" ht="25.5">
      <c r="A471" s="120"/>
      <c r="B471" s="76">
        <v>105</v>
      </c>
      <c r="C471" s="149" t="s">
        <v>3601</v>
      </c>
      <c r="D471" s="149" t="s">
        <v>3602</v>
      </c>
      <c r="E471" s="149" t="s">
        <v>3603</v>
      </c>
      <c r="F471" s="149" t="s">
        <v>3604</v>
      </c>
      <c r="G471" s="150" t="s">
        <v>3605</v>
      </c>
      <c r="H471" s="376" t="s">
        <v>4491</v>
      </c>
      <c r="I471" s="384"/>
      <c r="J471" s="378"/>
      <c r="K471" s="379">
        <v>43119</v>
      </c>
      <c r="L471" s="153" t="s">
        <v>3840</v>
      </c>
      <c r="M471" s="120"/>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c r="AS471" s="121"/>
      <c r="AT471" s="121"/>
      <c r="AU471" s="121"/>
      <c r="AV471" s="121"/>
      <c r="AW471" s="121"/>
      <c r="AX471" s="121"/>
      <c r="AY471" s="121"/>
      <c r="AZ471" s="121"/>
      <c r="BA471" s="121"/>
      <c r="BB471" s="121"/>
      <c r="BC471" s="121"/>
      <c r="BD471" s="121"/>
      <c r="BE471" s="121"/>
      <c r="BF471" s="121"/>
      <c r="BG471" s="121"/>
      <c r="BH471" s="121"/>
      <c r="BI471" s="121"/>
      <c r="BJ471" s="121"/>
      <c r="BK471" s="121"/>
      <c r="BL471" s="121"/>
      <c r="BM471" s="121"/>
      <c r="BN471" s="121"/>
      <c r="BO471" s="121"/>
      <c r="BP471" s="121"/>
      <c r="BQ471" s="121"/>
      <c r="BR471" s="121"/>
      <c r="BS471" s="121"/>
      <c r="BT471" s="121"/>
      <c r="BU471" s="121"/>
      <c r="BV471" s="121"/>
      <c r="BW471" s="121"/>
      <c r="BX471" s="121"/>
      <c r="BY471" s="121"/>
      <c r="BZ471" s="121"/>
      <c r="CA471" s="121"/>
      <c r="CB471" s="121"/>
      <c r="CC471" s="121"/>
      <c r="CD471" s="121"/>
      <c r="CE471" s="121"/>
      <c r="CF471" s="121"/>
      <c r="CG471" s="121"/>
      <c r="CH471" s="121"/>
      <c r="CI471" s="121"/>
      <c r="CJ471" s="121"/>
      <c r="CK471" s="121"/>
      <c r="CL471" s="121"/>
      <c r="CM471" s="121"/>
      <c r="CN471" s="121"/>
      <c r="CO471" s="121"/>
      <c r="CP471" s="121"/>
      <c r="CQ471" s="121"/>
      <c r="CR471" s="121"/>
      <c r="CS471" s="121"/>
      <c r="CT471" s="121"/>
      <c r="CU471" s="121"/>
      <c r="CV471" s="121"/>
      <c r="CW471" s="121"/>
      <c r="CX471" s="121"/>
      <c r="CY471" s="121"/>
      <c r="CZ471" s="121"/>
      <c r="DA471" s="121"/>
      <c r="DB471" s="121"/>
      <c r="DC471" s="121"/>
      <c r="DD471" s="121"/>
      <c r="DE471" s="121"/>
      <c r="DF471" s="121"/>
      <c r="DG471" s="121"/>
      <c r="DH471" s="121"/>
      <c r="DI471" s="121"/>
      <c r="DJ471" s="121"/>
      <c r="DK471" s="121"/>
    </row>
    <row r="472" spans="1:115" s="122" customFormat="1" ht="25.5">
      <c r="A472" s="120"/>
      <c r="B472" s="76">
        <v>106</v>
      </c>
      <c r="C472" s="149" t="s">
        <v>3606</v>
      </c>
      <c r="D472" s="149" t="s">
        <v>3607</v>
      </c>
      <c r="E472" s="149" t="s">
        <v>3608</v>
      </c>
      <c r="F472" s="149" t="s">
        <v>3609</v>
      </c>
      <c r="G472" s="150" t="s">
        <v>3610</v>
      </c>
      <c r="H472" s="376" t="s">
        <v>4491</v>
      </c>
      <c r="I472" s="384"/>
      <c r="J472" s="378"/>
      <c r="K472" s="379">
        <v>43137</v>
      </c>
      <c r="L472" s="153" t="s">
        <v>3841</v>
      </c>
      <c r="M472" s="120"/>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row>
    <row r="473" spans="1:115" s="122" customFormat="1" ht="25.5">
      <c r="A473" s="120"/>
      <c r="B473" s="76">
        <v>107</v>
      </c>
      <c r="C473" s="149" t="s">
        <v>3611</v>
      </c>
      <c r="D473" s="149" t="s">
        <v>3612</v>
      </c>
      <c r="E473" s="517" t="s">
        <v>3613</v>
      </c>
      <c r="F473" s="517" t="s">
        <v>3614</v>
      </c>
      <c r="G473" s="150" t="s">
        <v>3615</v>
      </c>
      <c r="H473" s="376" t="s">
        <v>4491</v>
      </c>
      <c r="I473" s="384"/>
      <c r="J473" s="378"/>
      <c r="K473" s="379">
        <v>43179</v>
      </c>
      <c r="L473" s="153" t="s">
        <v>3842</v>
      </c>
      <c r="M473" s="120"/>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21"/>
      <c r="BO473" s="121"/>
      <c r="BP473" s="121"/>
      <c r="BQ473" s="121"/>
      <c r="BR473" s="121"/>
      <c r="BS473" s="121"/>
      <c r="BT473" s="121"/>
      <c r="BU473" s="121"/>
      <c r="BV473" s="121"/>
      <c r="BW473" s="121"/>
      <c r="BX473" s="121"/>
      <c r="BY473" s="121"/>
      <c r="BZ473" s="121"/>
      <c r="CA473" s="121"/>
      <c r="CB473" s="121"/>
      <c r="CC473" s="121"/>
      <c r="CD473" s="121"/>
      <c r="CE473" s="121"/>
      <c r="CF473" s="121"/>
      <c r="CG473" s="121"/>
      <c r="CH473" s="121"/>
      <c r="CI473" s="121"/>
      <c r="CJ473" s="121"/>
      <c r="CK473" s="121"/>
      <c r="CL473" s="121"/>
      <c r="CM473" s="121"/>
      <c r="CN473" s="121"/>
      <c r="CO473" s="121"/>
      <c r="CP473" s="121"/>
      <c r="CQ473" s="121"/>
      <c r="CR473" s="121"/>
      <c r="CS473" s="121"/>
      <c r="CT473" s="121"/>
      <c r="CU473" s="121"/>
      <c r="CV473" s="121"/>
      <c r="CW473" s="121"/>
      <c r="CX473" s="121"/>
      <c r="CY473" s="121"/>
      <c r="CZ473" s="121"/>
      <c r="DA473" s="121"/>
      <c r="DB473" s="121"/>
      <c r="DC473" s="121"/>
      <c r="DD473" s="121"/>
      <c r="DE473" s="121"/>
      <c r="DF473" s="121"/>
      <c r="DG473" s="121"/>
      <c r="DH473" s="121"/>
      <c r="DI473" s="121"/>
      <c r="DJ473" s="121"/>
      <c r="DK473" s="121"/>
    </row>
    <row r="474" spans="1:115" s="122" customFormat="1" ht="25.5">
      <c r="A474" s="120"/>
      <c r="B474" s="76">
        <v>108</v>
      </c>
      <c r="C474" s="149" t="s">
        <v>3616</v>
      </c>
      <c r="D474" s="149" t="s">
        <v>3617</v>
      </c>
      <c r="E474" s="518"/>
      <c r="F474" s="518"/>
      <c r="G474" s="150" t="s">
        <v>3615</v>
      </c>
      <c r="H474" s="376" t="s">
        <v>4491</v>
      </c>
      <c r="I474" s="384"/>
      <c r="J474" s="378"/>
      <c r="K474" s="379">
        <v>43179</v>
      </c>
      <c r="L474" s="153" t="s">
        <v>3843</v>
      </c>
      <c r="M474" s="120"/>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121"/>
      <c r="BO474" s="121"/>
      <c r="BP474" s="121"/>
      <c r="BQ474" s="121"/>
      <c r="BR474" s="121"/>
      <c r="BS474" s="121"/>
      <c r="BT474" s="121"/>
      <c r="BU474" s="121"/>
      <c r="BV474" s="121"/>
      <c r="BW474" s="121"/>
      <c r="BX474" s="121"/>
      <c r="BY474" s="121"/>
      <c r="BZ474" s="121"/>
      <c r="CA474" s="121"/>
      <c r="CB474" s="121"/>
      <c r="CC474" s="121"/>
      <c r="CD474" s="121"/>
      <c r="CE474" s="121"/>
      <c r="CF474" s="121"/>
      <c r="CG474" s="121"/>
      <c r="CH474" s="121"/>
      <c r="CI474" s="121"/>
      <c r="CJ474" s="121"/>
      <c r="CK474" s="121"/>
      <c r="CL474" s="121"/>
      <c r="CM474" s="121"/>
      <c r="CN474" s="121"/>
      <c r="CO474" s="121"/>
      <c r="CP474" s="121"/>
      <c r="CQ474" s="121"/>
      <c r="CR474" s="121"/>
      <c r="CS474" s="121"/>
      <c r="CT474" s="121"/>
      <c r="CU474" s="121"/>
      <c r="CV474" s="121"/>
      <c r="CW474" s="121"/>
      <c r="CX474" s="121"/>
      <c r="CY474" s="121"/>
      <c r="CZ474" s="121"/>
      <c r="DA474" s="121"/>
      <c r="DB474" s="121"/>
      <c r="DC474" s="121"/>
      <c r="DD474" s="121"/>
      <c r="DE474" s="121"/>
      <c r="DF474" s="121"/>
      <c r="DG474" s="121"/>
      <c r="DH474" s="121"/>
      <c r="DI474" s="121"/>
      <c r="DJ474" s="121"/>
      <c r="DK474" s="121"/>
    </row>
    <row r="475" spans="1:115" s="122" customFormat="1" ht="25.5">
      <c r="A475" s="120"/>
      <c r="B475" s="76">
        <v>109</v>
      </c>
      <c r="C475" s="149" t="s">
        <v>3618</v>
      </c>
      <c r="D475" s="149" t="s">
        <v>3612</v>
      </c>
      <c r="E475" s="519"/>
      <c r="F475" s="519"/>
      <c r="G475" s="150" t="s">
        <v>3615</v>
      </c>
      <c r="H475" s="376" t="s">
        <v>4491</v>
      </c>
      <c r="I475" s="384"/>
      <c r="J475" s="378"/>
      <c r="K475" s="379">
        <v>43179</v>
      </c>
      <c r="L475" s="153" t="s">
        <v>3844</v>
      </c>
      <c r="M475" s="120"/>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121"/>
      <c r="BO475" s="121"/>
      <c r="BP475" s="121"/>
      <c r="BQ475" s="121"/>
      <c r="BR475" s="121"/>
      <c r="BS475" s="121"/>
      <c r="BT475" s="121"/>
      <c r="BU475" s="121"/>
      <c r="BV475" s="121"/>
      <c r="BW475" s="121"/>
      <c r="BX475" s="121"/>
      <c r="BY475" s="121"/>
      <c r="BZ475" s="121"/>
      <c r="CA475" s="121"/>
      <c r="CB475" s="121"/>
      <c r="CC475" s="121"/>
      <c r="CD475" s="121"/>
      <c r="CE475" s="121"/>
      <c r="CF475" s="121"/>
      <c r="CG475" s="121"/>
      <c r="CH475" s="121"/>
      <c r="CI475" s="121"/>
      <c r="CJ475" s="121"/>
      <c r="CK475" s="121"/>
      <c r="CL475" s="121"/>
      <c r="CM475" s="121"/>
      <c r="CN475" s="121"/>
      <c r="CO475" s="121"/>
      <c r="CP475" s="121"/>
      <c r="CQ475" s="121"/>
      <c r="CR475" s="121"/>
      <c r="CS475" s="121"/>
      <c r="CT475" s="121"/>
      <c r="CU475" s="121"/>
      <c r="CV475" s="121"/>
      <c r="CW475" s="121"/>
      <c r="CX475" s="121"/>
      <c r="CY475" s="121"/>
      <c r="CZ475" s="121"/>
      <c r="DA475" s="121"/>
      <c r="DB475" s="121"/>
      <c r="DC475" s="121"/>
      <c r="DD475" s="121"/>
      <c r="DE475" s="121"/>
      <c r="DF475" s="121"/>
      <c r="DG475" s="121"/>
      <c r="DH475" s="121"/>
      <c r="DI475" s="121"/>
      <c r="DJ475" s="121"/>
      <c r="DK475" s="121"/>
    </row>
    <row r="476" spans="1:115" s="122" customFormat="1" ht="25.5">
      <c r="A476" s="120"/>
      <c r="B476" s="76">
        <v>110</v>
      </c>
      <c r="C476" s="149" t="s">
        <v>3619</v>
      </c>
      <c r="D476" s="149" t="s">
        <v>3612</v>
      </c>
      <c r="E476" s="149" t="s">
        <v>3620</v>
      </c>
      <c r="F476" s="149" t="s">
        <v>3621</v>
      </c>
      <c r="G476" s="150" t="s">
        <v>4345</v>
      </c>
      <c r="H476" s="376"/>
      <c r="I476" s="384"/>
      <c r="J476" s="378" t="s">
        <v>4491</v>
      </c>
      <c r="K476" s="379">
        <v>43179</v>
      </c>
      <c r="L476" s="153" t="s">
        <v>3845</v>
      </c>
      <c r="M476" s="120"/>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121"/>
      <c r="BO476" s="121"/>
      <c r="BP476" s="121"/>
      <c r="BQ476" s="121"/>
      <c r="BR476" s="121"/>
      <c r="BS476" s="121"/>
      <c r="BT476" s="121"/>
      <c r="BU476" s="121"/>
      <c r="BV476" s="121"/>
      <c r="BW476" s="121"/>
      <c r="BX476" s="121"/>
      <c r="BY476" s="121"/>
      <c r="BZ476" s="121"/>
      <c r="CA476" s="121"/>
      <c r="CB476" s="121"/>
      <c r="CC476" s="121"/>
      <c r="CD476" s="121"/>
      <c r="CE476" s="121"/>
      <c r="CF476" s="121"/>
      <c r="CG476" s="121"/>
      <c r="CH476" s="121"/>
      <c r="CI476" s="121"/>
      <c r="CJ476" s="121"/>
      <c r="CK476" s="121"/>
      <c r="CL476" s="121"/>
      <c r="CM476" s="121"/>
      <c r="CN476" s="121"/>
      <c r="CO476" s="121"/>
      <c r="CP476" s="121"/>
      <c r="CQ476" s="121"/>
      <c r="CR476" s="121"/>
      <c r="CS476" s="121"/>
      <c r="CT476" s="121"/>
      <c r="CU476" s="121"/>
      <c r="CV476" s="121"/>
      <c r="CW476" s="121"/>
      <c r="CX476" s="121"/>
      <c r="CY476" s="121"/>
      <c r="CZ476" s="121"/>
      <c r="DA476" s="121"/>
      <c r="DB476" s="121"/>
      <c r="DC476" s="121"/>
      <c r="DD476" s="121"/>
      <c r="DE476" s="121"/>
      <c r="DF476" s="121"/>
      <c r="DG476" s="121"/>
      <c r="DH476" s="121"/>
      <c r="DI476" s="121"/>
      <c r="DJ476" s="121"/>
      <c r="DK476" s="121"/>
    </row>
    <row r="477" spans="1:115" s="122" customFormat="1" ht="25.5">
      <c r="A477" s="120"/>
      <c r="B477" s="76">
        <v>111</v>
      </c>
      <c r="C477" s="149" t="s">
        <v>3358</v>
      </c>
      <c r="D477" s="149" t="s">
        <v>3622</v>
      </c>
      <c r="E477" s="149" t="s">
        <v>3623</v>
      </c>
      <c r="F477" s="149" t="s">
        <v>3624</v>
      </c>
      <c r="G477" s="150" t="s">
        <v>3625</v>
      </c>
      <c r="H477" s="376" t="s">
        <v>4491</v>
      </c>
      <c r="I477" s="384"/>
      <c r="J477" s="378"/>
      <c r="K477" s="379">
        <v>43179</v>
      </c>
      <c r="L477" s="153" t="s">
        <v>3846</v>
      </c>
      <c r="M477" s="120"/>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c r="AR477" s="121"/>
      <c r="AS477" s="121"/>
      <c r="AT477" s="121"/>
      <c r="AU477" s="121"/>
      <c r="AV477" s="121"/>
      <c r="AW477" s="121"/>
      <c r="AX477" s="121"/>
      <c r="AY477" s="121"/>
      <c r="AZ477" s="121"/>
      <c r="BA477" s="121"/>
      <c r="BB477" s="121"/>
      <c r="BC477" s="121"/>
      <c r="BD477" s="121"/>
      <c r="BE477" s="121"/>
      <c r="BF477" s="121"/>
      <c r="BG477" s="121"/>
      <c r="BH477" s="121"/>
      <c r="BI477" s="121"/>
      <c r="BJ477" s="121"/>
      <c r="BK477" s="121"/>
      <c r="BL477" s="121"/>
      <c r="BM477" s="121"/>
      <c r="BN477" s="121"/>
      <c r="BO477" s="121"/>
      <c r="BP477" s="121"/>
      <c r="BQ477" s="121"/>
      <c r="BR477" s="121"/>
      <c r="BS477" s="121"/>
      <c r="BT477" s="121"/>
      <c r="BU477" s="121"/>
      <c r="BV477" s="121"/>
      <c r="BW477" s="121"/>
      <c r="BX477" s="121"/>
      <c r="BY477" s="121"/>
      <c r="BZ477" s="121"/>
      <c r="CA477" s="121"/>
      <c r="CB477" s="121"/>
      <c r="CC477" s="121"/>
      <c r="CD477" s="121"/>
      <c r="CE477" s="121"/>
      <c r="CF477" s="121"/>
      <c r="CG477" s="121"/>
      <c r="CH477" s="121"/>
      <c r="CI477" s="121"/>
      <c r="CJ477" s="121"/>
      <c r="CK477" s="121"/>
      <c r="CL477" s="121"/>
      <c r="CM477" s="121"/>
      <c r="CN477" s="121"/>
      <c r="CO477" s="121"/>
      <c r="CP477" s="121"/>
      <c r="CQ477" s="121"/>
      <c r="CR477" s="121"/>
      <c r="CS477" s="121"/>
      <c r="CT477" s="121"/>
      <c r="CU477" s="121"/>
      <c r="CV477" s="121"/>
      <c r="CW477" s="121"/>
      <c r="CX477" s="121"/>
      <c r="CY477" s="121"/>
      <c r="CZ477" s="121"/>
      <c r="DA477" s="121"/>
      <c r="DB477" s="121"/>
      <c r="DC477" s="121"/>
      <c r="DD477" s="121"/>
      <c r="DE477" s="121"/>
      <c r="DF477" s="121"/>
      <c r="DG477" s="121"/>
      <c r="DH477" s="121"/>
      <c r="DI477" s="121"/>
      <c r="DJ477" s="121"/>
      <c r="DK477" s="121"/>
    </row>
    <row r="478" spans="1:115" s="122" customFormat="1" ht="25.5">
      <c r="A478" s="120"/>
      <c r="B478" s="76">
        <v>112</v>
      </c>
      <c r="C478" s="149" t="s">
        <v>3626</v>
      </c>
      <c r="D478" s="149" t="s">
        <v>753</v>
      </c>
      <c r="E478" s="517" t="s">
        <v>3627</v>
      </c>
      <c r="F478" s="517" t="s">
        <v>3628</v>
      </c>
      <c r="G478" s="150" t="s">
        <v>8024</v>
      </c>
      <c r="H478" s="376"/>
      <c r="I478" s="384"/>
      <c r="J478" s="378" t="s">
        <v>4491</v>
      </c>
      <c r="K478" s="379">
        <v>43175</v>
      </c>
      <c r="L478" s="153" t="s">
        <v>3847</v>
      </c>
      <c r="M478" s="120"/>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c r="AR478" s="121"/>
      <c r="AS478" s="121"/>
      <c r="AT478" s="121"/>
      <c r="AU478" s="121"/>
      <c r="AV478" s="121"/>
      <c r="AW478" s="121"/>
      <c r="AX478" s="121"/>
      <c r="AY478" s="121"/>
      <c r="AZ478" s="121"/>
      <c r="BA478" s="121"/>
      <c r="BB478" s="121"/>
      <c r="BC478" s="121"/>
      <c r="BD478" s="121"/>
      <c r="BE478" s="121"/>
      <c r="BF478" s="121"/>
      <c r="BG478" s="121"/>
      <c r="BH478" s="121"/>
      <c r="BI478" s="121"/>
      <c r="BJ478" s="121"/>
      <c r="BK478" s="121"/>
      <c r="BL478" s="121"/>
      <c r="BM478" s="121"/>
      <c r="BN478" s="121"/>
      <c r="BO478" s="121"/>
      <c r="BP478" s="121"/>
      <c r="BQ478" s="121"/>
      <c r="BR478" s="121"/>
      <c r="BS478" s="121"/>
      <c r="BT478" s="121"/>
      <c r="BU478" s="121"/>
      <c r="BV478" s="121"/>
      <c r="BW478" s="121"/>
      <c r="BX478" s="121"/>
      <c r="BY478" s="121"/>
      <c r="BZ478" s="121"/>
      <c r="CA478" s="121"/>
      <c r="CB478" s="121"/>
      <c r="CC478" s="121"/>
      <c r="CD478" s="121"/>
      <c r="CE478" s="121"/>
      <c r="CF478" s="121"/>
      <c r="CG478" s="121"/>
      <c r="CH478" s="121"/>
      <c r="CI478" s="121"/>
      <c r="CJ478" s="121"/>
      <c r="CK478" s="121"/>
      <c r="CL478" s="121"/>
      <c r="CM478" s="121"/>
      <c r="CN478" s="121"/>
      <c r="CO478" s="121"/>
      <c r="CP478" s="121"/>
      <c r="CQ478" s="121"/>
      <c r="CR478" s="121"/>
      <c r="CS478" s="121"/>
      <c r="CT478" s="121"/>
      <c r="CU478" s="121"/>
      <c r="CV478" s="121"/>
      <c r="CW478" s="121"/>
      <c r="CX478" s="121"/>
      <c r="CY478" s="121"/>
      <c r="CZ478" s="121"/>
      <c r="DA478" s="121"/>
      <c r="DB478" s="121"/>
      <c r="DC478" s="121"/>
      <c r="DD478" s="121"/>
      <c r="DE478" s="121"/>
      <c r="DF478" s="121"/>
      <c r="DG478" s="121"/>
      <c r="DH478" s="121"/>
      <c r="DI478" s="121"/>
      <c r="DJ478" s="121"/>
      <c r="DK478" s="121"/>
    </row>
    <row r="479" spans="1:115" s="122" customFormat="1" ht="25.5">
      <c r="A479" s="120"/>
      <c r="B479" s="76">
        <v>113</v>
      </c>
      <c r="C479" s="149" t="s">
        <v>930</v>
      </c>
      <c r="D479" s="149" t="s">
        <v>3629</v>
      </c>
      <c r="E479" s="518"/>
      <c r="F479" s="518"/>
      <c r="G479" s="150" t="s">
        <v>3630</v>
      </c>
      <c r="H479" s="376"/>
      <c r="I479" s="384"/>
      <c r="J479" s="378" t="s">
        <v>4491</v>
      </c>
      <c r="K479" s="379">
        <v>43175</v>
      </c>
      <c r="L479" s="153" t="s">
        <v>3848</v>
      </c>
      <c r="M479" s="120"/>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c r="AR479" s="121"/>
      <c r="AS479" s="121"/>
      <c r="AT479" s="121"/>
      <c r="AU479" s="121"/>
      <c r="AV479" s="121"/>
      <c r="AW479" s="121"/>
      <c r="AX479" s="121"/>
      <c r="AY479" s="121"/>
      <c r="AZ479" s="121"/>
      <c r="BA479" s="121"/>
      <c r="BB479" s="121"/>
      <c r="BC479" s="121"/>
      <c r="BD479" s="121"/>
      <c r="BE479" s="121"/>
      <c r="BF479" s="121"/>
      <c r="BG479" s="121"/>
      <c r="BH479" s="121"/>
      <c r="BI479" s="121"/>
      <c r="BJ479" s="121"/>
      <c r="BK479" s="121"/>
      <c r="BL479" s="121"/>
      <c r="BM479" s="121"/>
      <c r="BN479" s="121"/>
      <c r="BO479" s="121"/>
      <c r="BP479" s="121"/>
      <c r="BQ479" s="121"/>
      <c r="BR479" s="121"/>
      <c r="BS479" s="121"/>
      <c r="BT479" s="121"/>
      <c r="BU479" s="121"/>
      <c r="BV479" s="121"/>
      <c r="BW479" s="121"/>
      <c r="BX479" s="121"/>
      <c r="BY479" s="121"/>
      <c r="BZ479" s="121"/>
      <c r="CA479" s="121"/>
      <c r="CB479" s="121"/>
      <c r="CC479" s="121"/>
      <c r="CD479" s="121"/>
      <c r="CE479" s="121"/>
      <c r="CF479" s="121"/>
      <c r="CG479" s="121"/>
      <c r="CH479" s="121"/>
      <c r="CI479" s="121"/>
      <c r="CJ479" s="121"/>
      <c r="CK479" s="121"/>
      <c r="CL479" s="121"/>
      <c r="CM479" s="121"/>
      <c r="CN479" s="121"/>
      <c r="CO479" s="121"/>
      <c r="CP479" s="121"/>
      <c r="CQ479" s="121"/>
      <c r="CR479" s="121"/>
      <c r="CS479" s="121"/>
      <c r="CT479" s="121"/>
      <c r="CU479" s="121"/>
      <c r="CV479" s="121"/>
      <c r="CW479" s="121"/>
      <c r="CX479" s="121"/>
      <c r="CY479" s="121"/>
      <c r="CZ479" s="121"/>
      <c r="DA479" s="121"/>
      <c r="DB479" s="121"/>
      <c r="DC479" s="121"/>
      <c r="DD479" s="121"/>
      <c r="DE479" s="121"/>
      <c r="DF479" s="121"/>
      <c r="DG479" s="121"/>
      <c r="DH479" s="121"/>
      <c r="DI479" s="121"/>
      <c r="DJ479" s="121"/>
      <c r="DK479" s="121"/>
    </row>
    <row r="480" spans="1:115" s="122" customFormat="1" ht="25.5">
      <c r="A480" s="120"/>
      <c r="B480" s="76">
        <v>114</v>
      </c>
      <c r="C480" s="149" t="s">
        <v>3631</v>
      </c>
      <c r="D480" s="149" t="s">
        <v>3632</v>
      </c>
      <c r="E480" s="518"/>
      <c r="F480" s="518"/>
      <c r="G480" s="150" t="s">
        <v>724</v>
      </c>
      <c r="H480" s="376"/>
      <c r="I480" s="384"/>
      <c r="J480" s="378" t="s">
        <v>4491</v>
      </c>
      <c r="K480" s="379">
        <v>43175</v>
      </c>
      <c r="L480" s="153" t="s">
        <v>3849</v>
      </c>
      <c r="M480" s="120"/>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c r="AR480" s="121"/>
      <c r="AS480" s="121"/>
      <c r="AT480" s="121"/>
      <c r="AU480" s="121"/>
      <c r="AV480" s="121"/>
      <c r="AW480" s="121"/>
      <c r="AX480" s="121"/>
      <c r="AY480" s="121"/>
      <c r="AZ480" s="121"/>
      <c r="BA480" s="121"/>
      <c r="BB480" s="121"/>
      <c r="BC480" s="121"/>
      <c r="BD480" s="121"/>
      <c r="BE480" s="121"/>
      <c r="BF480" s="121"/>
      <c r="BG480" s="121"/>
      <c r="BH480" s="121"/>
      <c r="BI480" s="121"/>
      <c r="BJ480" s="121"/>
      <c r="BK480" s="121"/>
      <c r="BL480" s="121"/>
      <c r="BM480" s="121"/>
      <c r="BN480" s="121"/>
      <c r="BO480" s="121"/>
      <c r="BP480" s="121"/>
      <c r="BQ480" s="121"/>
      <c r="BR480" s="121"/>
      <c r="BS480" s="121"/>
      <c r="BT480" s="121"/>
      <c r="BU480" s="121"/>
      <c r="BV480" s="121"/>
      <c r="BW480" s="121"/>
      <c r="BX480" s="121"/>
      <c r="BY480" s="121"/>
      <c r="BZ480" s="121"/>
      <c r="CA480" s="121"/>
      <c r="CB480" s="121"/>
      <c r="CC480" s="121"/>
      <c r="CD480" s="121"/>
      <c r="CE480" s="121"/>
      <c r="CF480" s="121"/>
      <c r="CG480" s="121"/>
      <c r="CH480" s="121"/>
      <c r="CI480" s="121"/>
      <c r="CJ480" s="121"/>
      <c r="CK480" s="121"/>
      <c r="CL480" s="121"/>
      <c r="CM480" s="121"/>
      <c r="CN480" s="121"/>
      <c r="CO480" s="121"/>
      <c r="CP480" s="121"/>
      <c r="CQ480" s="121"/>
      <c r="CR480" s="121"/>
      <c r="CS480" s="121"/>
      <c r="CT480" s="121"/>
      <c r="CU480" s="121"/>
      <c r="CV480" s="121"/>
      <c r="CW480" s="121"/>
      <c r="CX480" s="121"/>
      <c r="CY480" s="121"/>
      <c r="CZ480" s="121"/>
      <c r="DA480" s="121"/>
      <c r="DB480" s="121"/>
      <c r="DC480" s="121"/>
      <c r="DD480" s="121"/>
      <c r="DE480" s="121"/>
      <c r="DF480" s="121"/>
      <c r="DG480" s="121"/>
      <c r="DH480" s="121"/>
      <c r="DI480" s="121"/>
      <c r="DJ480" s="121"/>
      <c r="DK480" s="121"/>
    </row>
    <row r="481" spans="1:115" s="122" customFormat="1" ht="25.5">
      <c r="A481" s="120"/>
      <c r="B481" s="76">
        <v>115</v>
      </c>
      <c r="C481" s="149" t="s">
        <v>3450</v>
      </c>
      <c r="D481" s="149" t="s">
        <v>753</v>
      </c>
      <c r="E481" s="519"/>
      <c r="F481" s="519"/>
      <c r="G481" s="150" t="s">
        <v>8025</v>
      </c>
      <c r="H481" s="376"/>
      <c r="I481" s="384"/>
      <c r="J481" s="378" t="s">
        <v>4491</v>
      </c>
      <c r="K481" s="379">
        <v>43175</v>
      </c>
      <c r="L481" s="153" t="s">
        <v>3850</v>
      </c>
      <c r="M481" s="120"/>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1"/>
      <c r="AY481" s="121"/>
      <c r="AZ481" s="121"/>
      <c r="BA481" s="121"/>
      <c r="BB481" s="121"/>
      <c r="BC481" s="121"/>
      <c r="BD481" s="121"/>
      <c r="BE481" s="121"/>
      <c r="BF481" s="121"/>
      <c r="BG481" s="121"/>
      <c r="BH481" s="121"/>
      <c r="BI481" s="121"/>
      <c r="BJ481" s="121"/>
      <c r="BK481" s="121"/>
      <c r="BL481" s="121"/>
      <c r="BM481" s="121"/>
      <c r="BN481" s="121"/>
      <c r="BO481" s="121"/>
      <c r="BP481" s="121"/>
      <c r="BQ481" s="121"/>
      <c r="BR481" s="121"/>
      <c r="BS481" s="121"/>
      <c r="BT481" s="121"/>
      <c r="BU481" s="121"/>
      <c r="BV481" s="121"/>
      <c r="BW481" s="121"/>
      <c r="BX481" s="121"/>
      <c r="BY481" s="121"/>
      <c r="BZ481" s="121"/>
      <c r="CA481" s="121"/>
      <c r="CB481" s="121"/>
      <c r="CC481" s="121"/>
      <c r="CD481" s="121"/>
      <c r="CE481" s="121"/>
      <c r="CF481" s="121"/>
      <c r="CG481" s="121"/>
      <c r="CH481" s="121"/>
      <c r="CI481" s="121"/>
      <c r="CJ481" s="121"/>
      <c r="CK481" s="121"/>
      <c r="CL481" s="121"/>
      <c r="CM481" s="121"/>
      <c r="CN481" s="121"/>
      <c r="CO481" s="121"/>
      <c r="CP481" s="121"/>
      <c r="CQ481" s="121"/>
      <c r="CR481" s="121"/>
      <c r="CS481" s="121"/>
      <c r="CT481" s="121"/>
      <c r="CU481" s="121"/>
      <c r="CV481" s="121"/>
      <c r="CW481" s="121"/>
      <c r="CX481" s="121"/>
      <c r="CY481" s="121"/>
      <c r="CZ481" s="121"/>
      <c r="DA481" s="121"/>
      <c r="DB481" s="121"/>
      <c r="DC481" s="121"/>
      <c r="DD481" s="121"/>
      <c r="DE481" s="121"/>
      <c r="DF481" s="121"/>
      <c r="DG481" s="121"/>
      <c r="DH481" s="121"/>
      <c r="DI481" s="121"/>
      <c r="DJ481" s="121"/>
      <c r="DK481" s="121"/>
    </row>
    <row r="482" spans="1:115" s="122" customFormat="1" ht="25.5">
      <c r="A482" s="120"/>
      <c r="B482" s="76">
        <v>116</v>
      </c>
      <c r="C482" s="149" t="s">
        <v>3633</v>
      </c>
      <c r="D482" s="149" t="s">
        <v>3578</v>
      </c>
      <c r="E482" s="149" t="s">
        <v>3634</v>
      </c>
      <c r="F482" s="149" t="s">
        <v>3635</v>
      </c>
      <c r="G482" s="150" t="s">
        <v>3540</v>
      </c>
      <c r="H482" s="376"/>
      <c r="I482" s="384"/>
      <c r="J482" s="378" t="s">
        <v>4491</v>
      </c>
      <c r="K482" s="379">
        <v>43158</v>
      </c>
      <c r="L482" s="153" t="s">
        <v>3851</v>
      </c>
      <c r="M482" s="120"/>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1"/>
      <c r="AY482" s="121"/>
      <c r="AZ482" s="121"/>
      <c r="BA482" s="121"/>
      <c r="BB482" s="121"/>
      <c r="BC482" s="121"/>
      <c r="BD482" s="121"/>
      <c r="BE482" s="121"/>
      <c r="BF482" s="121"/>
      <c r="BG482" s="121"/>
      <c r="BH482" s="121"/>
      <c r="BI482" s="121"/>
      <c r="BJ482" s="121"/>
      <c r="BK482" s="121"/>
      <c r="BL482" s="121"/>
      <c r="BM482" s="121"/>
      <c r="BN482" s="121"/>
      <c r="BO482" s="121"/>
      <c r="BP482" s="121"/>
      <c r="BQ482" s="121"/>
      <c r="BR482" s="121"/>
      <c r="BS482" s="121"/>
      <c r="BT482" s="121"/>
      <c r="BU482" s="121"/>
      <c r="BV482" s="121"/>
      <c r="BW482" s="121"/>
      <c r="BX482" s="121"/>
      <c r="BY482" s="121"/>
      <c r="BZ482" s="121"/>
      <c r="CA482" s="121"/>
      <c r="CB482" s="121"/>
      <c r="CC482" s="121"/>
      <c r="CD482" s="121"/>
      <c r="CE482" s="121"/>
      <c r="CF482" s="121"/>
      <c r="CG482" s="121"/>
      <c r="CH482" s="121"/>
      <c r="CI482" s="121"/>
      <c r="CJ482" s="121"/>
      <c r="CK482" s="121"/>
      <c r="CL482" s="121"/>
      <c r="CM482" s="121"/>
      <c r="CN482" s="121"/>
      <c r="CO482" s="121"/>
      <c r="CP482" s="121"/>
      <c r="CQ482" s="121"/>
      <c r="CR482" s="121"/>
      <c r="CS482" s="121"/>
      <c r="CT482" s="121"/>
      <c r="CU482" s="121"/>
      <c r="CV482" s="121"/>
      <c r="CW482" s="121"/>
      <c r="CX482" s="121"/>
      <c r="CY482" s="121"/>
      <c r="CZ482" s="121"/>
      <c r="DA482" s="121"/>
      <c r="DB482" s="121"/>
      <c r="DC482" s="121"/>
      <c r="DD482" s="121"/>
      <c r="DE482" s="121"/>
      <c r="DF482" s="121"/>
      <c r="DG482" s="121"/>
      <c r="DH482" s="121"/>
      <c r="DI482" s="121"/>
      <c r="DJ482" s="121"/>
      <c r="DK482" s="121"/>
    </row>
    <row r="483" spans="1:115" s="122" customFormat="1" ht="25.5">
      <c r="A483" s="120"/>
      <c r="B483" s="76">
        <v>117</v>
      </c>
      <c r="C483" s="149" t="s">
        <v>3636</v>
      </c>
      <c r="D483" s="149" t="s">
        <v>3637</v>
      </c>
      <c r="E483" s="149" t="s">
        <v>3638</v>
      </c>
      <c r="F483" s="149" t="s">
        <v>4346</v>
      </c>
      <c r="G483" s="150" t="s">
        <v>3639</v>
      </c>
      <c r="H483" s="376" t="s">
        <v>4491</v>
      </c>
      <c r="I483" s="384"/>
      <c r="J483" s="378"/>
      <c r="K483" s="379">
        <v>42892</v>
      </c>
      <c r="L483" s="153" t="s">
        <v>3852</v>
      </c>
      <c r="M483" s="120"/>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1"/>
      <c r="AY483" s="121"/>
      <c r="AZ483" s="121"/>
      <c r="BA483" s="121"/>
      <c r="BB483" s="121"/>
      <c r="BC483" s="121"/>
      <c r="BD483" s="121"/>
      <c r="BE483" s="121"/>
      <c r="BF483" s="121"/>
      <c r="BG483" s="121"/>
      <c r="BH483" s="121"/>
      <c r="BI483" s="121"/>
      <c r="BJ483" s="121"/>
      <c r="BK483" s="121"/>
      <c r="BL483" s="121"/>
      <c r="BM483" s="121"/>
      <c r="BN483" s="121"/>
      <c r="BO483" s="121"/>
      <c r="BP483" s="121"/>
      <c r="BQ483" s="121"/>
      <c r="BR483" s="121"/>
      <c r="BS483" s="121"/>
      <c r="BT483" s="121"/>
      <c r="BU483" s="121"/>
      <c r="BV483" s="121"/>
      <c r="BW483" s="121"/>
      <c r="BX483" s="121"/>
      <c r="BY483" s="121"/>
      <c r="BZ483" s="121"/>
      <c r="CA483" s="121"/>
      <c r="CB483" s="121"/>
      <c r="CC483" s="121"/>
      <c r="CD483" s="121"/>
      <c r="CE483" s="121"/>
      <c r="CF483" s="121"/>
      <c r="CG483" s="121"/>
      <c r="CH483" s="121"/>
      <c r="CI483" s="121"/>
      <c r="CJ483" s="121"/>
      <c r="CK483" s="121"/>
      <c r="CL483" s="121"/>
      <c r="CM483" s="121"/>
      <c r="CN483" s="121"/>
      <c r="CO483" s="121"/>
      <c r="CP483" s="121"/>
      <c r="CQ483" s="121"/>
      <c r="CR483" s="121"/>
      <c r="CS483" s="121"/>
      <c r="CT483" s="121"/>
      <c r="CU483" s="121"/>
      <c r="CV483" s="121"/>
      <c r="CW483" s="121"/>
      <c r="CX483" s="121"/>
      <c r="CY483" s="121"/>
      <c r="CZ483" s="121"/>
      <c r="DA483" s="121"/>
      <c r="DB483" s="121"/>
      <c r="DC483" s="121"/>
      <c r="DD483" s="121"/>
      <c r="DE483" s="121"/>
      <c r="DF483" s="121"/>
      <c r="DG483" s="121"/>
      <c r="DH483" s="121"/>
      <c r="DI483" s="121"/>
      <c r="DJ483" s="121"/>
      <c r="DK483" s="121"/>
    </row>
    <row r="484" spans="1:115" s="122" customFormat="1" ht="25.5">
      <c r="A484" s="120"/>
      <c r="B484" s="76">
        <v>118</v>
      </c>
      <c r="C484" s="149" t="s">
        <v>3636</v>
      </c>
      <c r="D484" s="149" t="s">
        <v>3637</v>
      </c>
      <c r="E484" s="149" t="s">
        <v>3640</v>
      </c>
      <c r="F484" s="149" t="s">
        <v>4347</v>
      </c>
      <c r="G484" s="150" t="s">
        <v>3642</v>
      </c>
      <c r="H484" s="376" t="s">
        <v>4491</v>
      </c>
      <c r="I484" s="384"/>
      <c r="J484" s="378"/>
      <c r="K484" s="379">
        <v>42892</v>
      </c>
      <c r="L484" s="153" t="s">
        <v>3641</v>
      </c>
      <c r="M484" s="120"/>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c r="AR484" s="121"/>
      <c r="AS484" s="121"/>
      <c r="AT484" s="121"/>
      <c r="AU484" s="121"/>
      <c r="AV484" s="121"/>
      <c r="AW484" s="121"/>
      <c r="AX484" s="121"/>
      <c r="AY484" s="121"/>
      <c r="AZ484" s="121"/>
      <c r="BA484" s="121"/>
      <c r="BB484" s="121"/>
      <c r="BC484" s="121"/>
      <c r="BD484" s="121"/>
      <c r="BE484" s="121"/>
      <c r="BF484" s="121"/>
      <c r="BG484" s="121"/>
      <c r="BH484" s="121"/>
      <c r="BI484" s="121"/>
      <c r="BJ484" s="121"/>
      <c r="BK484" s="121"/>
      <c r="BL484" s="121"/>
      <c r="BM484" s="121"/>
      <c r="BN484" s="121"/>
      <c r="BO484" s="121"/>
      <c r="BP484" s="121"/>
      <c r="BQ484" s="121"/>
      <c r="BR484" s="121"/>
      <c r="BS484" s="121"/>
      <c r="BT484" s="121"/>
      <c r="BU484" s="121"/>
      <c r="BV484" s="121"/>
      <c r="BW484" s="121"/>
      <c r="BX484" s="121"/>
      <c r="BY484" s="121"/>
      <c r="BZ484" s="121"/>
      <c r="CA484" s="121"/>
      <c r="CB484" s="121"/>
      <c r="CC484" s="121"/>
      <c r="CD484" s="121"/>
      <c r="CE484" s="121"/>
      <c r="CF484" s="121"/>
      <c r="CG484" s="121"/>
      <c r="CH484" s="121"/>
      <c r="CI484" s="121"/>
      <c r="CJ484" s="121"/>
      <c r="CK484" s="121"/>
      <c r="CL484" s="121"/>
      <c r="CM484" s="121"/>
      <c r="CN484" s="121"/>
      <c r="CO484" s="121"/>
      <c r="CP484" s="121"/>
      <c r="CQ484" s="121"/>
      <c r="CR484" s="121"/>
      <c r="CS484" s="121"/>
      <c r="CT484" s="121"/>
      <c r="CU484" s="121"/>
      <c r="CV484" s="121"/>
      <c r="CW484" s="121"/>
      <c r="CX484" s="121"/>
      <c r="CY484" s="121"/>
      <c r="CZ484" s="121"/>
      <c r="DA484" s="121"/>
      <c r="DB484" s="121"/>
      <c r="DC484" s="121"/>
      <c r="DD484" s="121"/>
      <c r="DE484" s="121"/>
      <c r="DF484" s="121"/>
      <c r="DG484" s="121"/>
      <c r="DH484" s="121"/>
      <c r="DI484" s="121"/>
      <c r="DJ484" s="121"/>
      <c r="DK484" s="121"/>
    </row>
    <row r="485" spans="1:115" s="122" customFormat="1" ht="25.5">
      <c r="A485" s="120"/>
      <c r="B485" s="76">
        <v>119</v>
      </c>
      <c r="C485" s="149" t="s">
        <v>3643</v>
      </c>
      <c r="D485" s="149" t="s">
        <v>3644</v>
      </c>
      <c r="E485" s="149" t="s">
        <v>3645</v>
      </c>
      <c r="F485" s="149" t="s">
        <v>4348</v>
      </c>
      <c r="G485" s="150" t="s">
        <v>724</v>
      </c>
      <c r="H485" s="376" t="s">
        <v>4491</v>
      </c>
      <c r="I485" s="384"/>
      <c r="J485" s="378"/>
      <c r="K485" s="379">
        <v>43165</v>
      </c>
      <c r="L485" s="153" t="s">
        <v>3646</v>
      </c>
      <c r="M485" s="120"/>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c r="AR485" s="121"/>
      <c r="AS485" s="121"/>
      <c r="AT485" s="121"/>
      <c r="AU485" s="121"/>
      <c r="AV485" s="121"/>
      <c r="AW485" s="121"/>
      <c r="AX485" s="121"/>
      <c r="AY485" s="121"/>
      <c r="AZ485" s="121"/>
      <c r="BA485" s="121"/>
      <c r="BB485" s="121"/>
      <c r="BC485" s="121"/>
      <c r="BD485" s="121"/>
      <c r="BE485" s="121"/>
      <c r="BF485" s="121"/>
      <c r="BG485" s="121"/>
      <c r="BH485" s="121"/>
      <c r="BI485" s="121"/>
      <c r="BJ485" s="121"/>
      <c r="BK485" s="121"/>
      <c r="BL485" s="121"/>
      <c r="BM485" s="121"/>
      <c r="BN485" s="121"/>
      <c r="BO485" s="121"/>
      <c r="BP485" s="121"/>
      <c r="BQ485" s="121"/>
      <c r="BR485" s="121"/>
      <c r="BS485" s="121"/>
      <c r="BT485" s="121"/>
      <c r="BU485" s="121"/>
      <c r="BV485" s="121"/>
      <c r="BW485" s="121"/>
      <c r="BX485" s="121"/>
      <c r="BY485" s="121"/>
      <c r="BZ485" s="121"/>
      <c r="CA485" s="121"/>
      <c r="CB485" s="121"/>
      <c r="CC485" s="121"/>
      <c r="CD485" s="121"/>
      <c r="CE485" s="121"/>
      <c r="CF485" s="121"/>
      <c r="CG485" s="121"/>
      <c r="CH485" s="121"/>
      <c r="CI485" s="121"/>
      <c r="CJ485" s="121"/>
      <c r="CK485" s="121"/>
      <c r="CL485" s="121"/>
      <c r="CM485" s="121"/>
      <c r="CN485" s="121"/>
      <c r="CO485" s="121"/>
      <c r="CP485" s="121"/>
      <c r="CQ485" s="121"/>
      <c r="CR485" s="121"/>
      <c r="CS485" s="121"/>
      <c r="CT485" s="121"/>
      <c r="CU485" s="121"/>
      <c r="CV485" s="121"/>
      <c r="CW485" s="121"/>
      <c r="CX485" s="121"/>
      <c r="CY485" s="121"/>
      <c r="CZ485" s="121"/>
      <c r="DA485" s="121"/>
      <c r="DB485" s="121"/>
      <c r="DC485" s="121"/>
      <c r="DD485" s="121"/>
      <c r="DE485" s="121"/>
      <c r="DF485" s="121"/>
      <c r="DG485" s="121"/>
      <c r="DH485" s="121"/>
      <c r="DI485" s="121"/>
      <c r="DJ485" s="121"/>
      <c r="DK485" s="121"/>
    </row>
    <row r="486" spans="1:115" s="122" customFormat="1" ht="25.5">
      <c r="A486" s="120"/>
      <c r="B486" s="76">
        <v>120</v>
      </c>
      <c r="C486" s="149" t="s">
        <v>3647</v>
      </c>
      <c r="D486" s="149" t="s">
        <v>3644</v>
      </c>
      <c r="E486" s="149" t="s">
        <v>3648</v>
      </c>
      <c r="F486" s="149" t="s">
        <v>4349</v>
      </c>
      <c r="G486" s="150" t="s">
        <v>3650</v>
      </c>
      <c r="H486" s="376" t="s">
        <v>4491</v>
      </c>
      <c r="I486" s="384"/>
      <c r="J486" s="378"/>
      <c r="K486" s="379">
        <v>43165</v>
      </c>
      <c r="L486" s="153" t="s">
        <v>3649</v>
      </c>
      <c r="M486" s="120"/>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1"/>
      <c r="AS486" s="121"/>
      <c r="AT486" s="121"/>
      <c r="AU486" s="121"/>
      <c r="AV486" s="121"/>
      <c r="AW486" s="121"/>
      <c r="AX486" s="121"/>
      <c r="AY486" s="121"/>
      <c r="AZ486" s="121"/>
      <c r="BA486" s="121"/>
      <c r="BB486" s="121"/>
      <c r="BC486" s="121"/>
      <c r="BD486" s="121"/>
      <c r="BE486" s="121"/>
      <c r="BF486" s="121"/>
      <c r="BG486" s="121"/>
      <c r="BH486" s="121"/>
      <c r="BI486" s="121"/>
      <c r="BJ486" s="121"/>
      <c r="BK486" s="121"/>
      <c r="BL486" s="121"/>
      <c r="BM486" s="121"/>
      <c r="BN486" s="121"/>
      <c r="BO486" s="121"/>
      <c r="BP486" s="121"/>
      <c r="BQ486" s="121"/>
      <c r="BR486" s="121"/>
      <c r="BS486" s="121"/>
      <c r="BT486" s="121"/>
      <c r="BU486" s="121"/>
      <c r="BV486" s="121"/>
      <c r="BW486" s="121"/>
      <c r="BX486" s="121"/>
      <c r="BY486" s="121"/>
      <c r="BZ486" s="121"/>
      <c r="CA486" s="121"/>
      <c r="CB486" s="121"/>
      <c r="CC486" s="121"/>
      <c r="CD486" s="121"/>
      <c r="CE486" s="121"/>
      <c r="CF486" s="121"/>
      <c r="CG486" s="121"/>
      <c r="CH486" s="121"/>
      <c r="CI486" s="121"/>
      <c r="CJ486" s="121"/>
      <c r="CK486" s="121"/>
      <c r="CL486" s="121"/>
      <c r="CM486" s="121"/>
      <c r="CN486" s="121"/>
      <c r="CO486" s="121"/>
      <c r="CP486" s="121"/>
      <c r="CQ486" s="121"/>
      <c r="CR486" s="121"/>
      <c r="CS486" s="121"/>
      <c r="CT486" s="121"/>
      <c r="CU486" s="121"/>
      <c r="CV486" s="121"/>
      <c r="CW486" s="121"/>
      <c r="CX486" s="121"/>
      <c r="CY486" s="121"/>
      <c r="CZ486" s="121"/>
      <c r="DA486" s="121"/>
      <c r="DB486" s="121"/>
      <c r="DC486" s="121"/>
      <c r="DD486" s="121"/>
      <c r="DE486" s="121"/>
      <c r="DF486" s="121"/>
      <c r="DG486" s="121"/>
      <c r="DH486" s="121"/>
      <c r="DI486" s="121"/>
      <c r="DJ486" s="121"/>
      <c r="DK486" s="121"/>
    </row>
    <row r="487" spans="1:115" s="122" customFormat="1" ht="25.5">
      <c r="A487" s="120"/>
      <c r="B487" s="76">
        <v>121</v>
      </c>
      <c r="C487" s="149" t="s">
        <v>1725</v>
      </c>
      <c r="D487" s="149" t="s">
        <v>3617</v>
      </c>
      <c r="E487" s="149" t="s">
        <v>3651</v>
      </c>
      <c r="F487" s="149" t="s">
        <v>8026</v>
      </c>
      <c r="G487" s="150" t="s">
        <v>3653</v>
      </c>
      <c r="H487" s="376" t="s">
        <v>4491</v>
      </c>
      <c r="I487" s="384"/>
      <c r="J487" s="378"/>
      <c r="K487" s="379">
        <v>43235</v>
      </c>
      <c r="L487" s="153" t="s">
        <v>3652</v>
      </c>
      <c r="M487" s="120"/>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c r="AR487" s="121"/>
      <c r="AS487" s="121"/>
      <c r="AT487" s="121"/>
      <c r="AU487" s="121"/>
      <c r="AV487" s="121"/>
      <c r="AW487" s="121"/>
      <c r="AX487" s="121"/>
      <c r="AY487" s="121"/>
      <c r="AZ487" s="121"/>
      <c r="BA487" s="121"/>
      <c r="BB487" s="121"/>
      <c r="BC487" s="121"/>
      <c r="BD487" s="121"/>
      <c r="BE487" s="121"/>
      <c r="BF487" s="121"/>
      <c r="BG487" s="121"/>
      <c r="BH487" s="121"/>
      <c r="BI487" s="121"/>
      <c r="BJ487" s="121"/>
      <c r="BK487" s="121"/>
      <c r="BL487" s="121"/>
      <c r="BM487" s="121"/>
      <c r="BN487" s="121"/>
      <c r="BO487" s="121"/>
      <c r="BP487" s="121"/>
      <c r="BQ487" s="121"/>
      <c r="BR487" s="121"/>
      <c r="BS487" s="121"/>
      <c r="BT487" s="121"/>
      <c r="BU487" s="121"/>
      <c r="BV487" s="121"/>
      <c r="BW487" s="121"/>
      <c r="BX487" s="121"/>
      <c r="BY487" s="121"/>
      <c r="BZ487" s="121"/>
      <c r="CA487" s="121"/>
      <c r="CB487" s="121"/>
      <c r="CC487" s="121"/>
      <c r="CD487" s="121"/>
      <c r="CE487" s="121"/>
      <c r="CF487" s="121"/>
      <c r="CG487" s="121"/>
      <c r="CH487" s="121"/>
      <c r="CI487" s="121"/>
      <c r="CJ487" s="121"/>
      <c r="CK487" s="121"/>
      <c r="CL487" s="121"/>
      <c r="CM487" s="121"/>
      <c r="CN487" s="121"/>
      <c r="CO487" s="121"/>
      <c r="CP487" s="121"/>
      <c r="CQ487" s="121"/>
      <c r="CR487" s="121"/>
      <c r="CS487" s="121"/>
      <c r="CT487" s="121"/>
      <c r="CU487" s="121"/>
      <c r="CV487" s="121"/>
      <c r="CW487" s="121"/>
      <c r="CX487" s="121"/>
      <c r="CY487" s="121"/>
      <c r="CZ487" s="121"/>
      <c r="DA487" s="121"/>
      <c r="DB487" s="121"/>
      <c r="DC487" s="121"/>
      <c r="DD487" s="121"/>
      <c r="DE487" s="121"/>
      <c r="DF487" s="121"/>
      <c r="DG487" s="121"/>
      <c r="DH487" s="121"/>
      <c r="DI487" s="121"/>
      <c r="DJ487" s="121"/>
      <c r="DK487" s="121"/>
    </row>
    <row r="488" spans="1:115" s="122" customFormat="1" ht="25.5">
      <c r="A488" s="120"/>
      <c r="B488" s="76">
        <v>122</v>
      </c>
      <c r="C488" s="149" t="s">
        <v>3654</v>
      </c>
      <c r="D488" s="149" t="s">
        <v>3655</v>
      </c>
      <c r="E488" s="149" t="s">
        <v>3656</v>
      </c>
      <c r="F488" s="149" t="s">
        <v>3657</v>
      </c>
      <c r="G488" s="150" t="s">
        <v>4350</v>
      </c>
      <c r="H488" s="376"/>
      <c r="I488" s="384"/>
      <c r="J488" s="378" t="s">
        <v>4491</v>
      </c>
      <c r="K488" s="379">
        <v>43104</v>
      </c>
      <c r="L488" s="153" t="s">
        <v>3853</v>
      </c>
      <c r="M488" s="120"/>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c r="AR488" s="121"/>
      <c r="AS488" s="121"/>
      <c r="AT488" s="121"/>
      <c r="AU488" s="121"/>
      <c r="AV488" s="121"/>
      <c r="AW488" s="121"/>
      <c r="AX488" s="121"/>
      <c r="AY488" s="121"/>
      <c r="AZ488" s="121"/>
      <c r="BA488" s="121"/>
      <c r="BB488" s="121"/>
      <c r="BC488" s="121"/>
      <c r="BD488" s="121"/>
      <c r="BE488" s="121"/>
      <c r="BF488" s="121"/>
      <c r="BG488" s="121"/>
      <c r="BH488" s="121"/>
      <c r="BI488" s="121"/>
      <c r="BJ488" s="121"/>
      <c r="BK488" s="121"/>
      <c r="BL488" s="121"/>
      <c r="BM488" s="121"/>
      <c r="BN488" s="121"/>
      <c r="BO488" s="121"/>
      <c r="BP488" s="121"/>
      <c r="BQ488" s="121"/>
      <c r="BR488" s="121"/>
      <c r="BS488" s="121"/>
      <c r="BT488" s="121"/>
      <c r="BU488" s="121"/>
      <c r="BV488" s="121"/>
      <c r="BW488" s="121"/>
      <c r="BX488" s="121"/>
      <c r="BY488" s="121"/>
      <c r="BZ488" s="121"/>
      <c r="CA488" s="121"/>
      <c r="CB488" s="121"/>
      <c r="CC488" s="121"/>
      <c r="CD488" s="121"/>
      <c r="CE488" s="121"/>
      <c r="CF488" s="121"/>
      <c r="CG488" s="121"/>
      <c r="CH488" s="121"/>
      <c r="CI488" s="121"/>
      <c r="CJ488" s="121"/>
      <c r="CK488" s="121"/>
      <c r="CL488" s="121"/>
      <c r="CM488" s="121"/>
      <c r="CN488" s="121"/>
      <c r="CO488" s="121"/>
      <c r="CP488" s="121"/>
      <c r="CQ488" s="121"/>
      <c r="CR488" s="121"/>
      <c r="CS488" s="121"/>
      <c r="CT488" s="121"/>
      <c r="CU488" s="121"/>
      <c r="CV488" s="121"/>
      <c r="CW488" s="121"/>
      <c r="CX488" s="121"/>
      <c r="CY488" s="121"/>
      <c r="CZ488" s="121"/>
      <c r="DA488" s="121"/>
      <c r="DB488" s="121"/>
      <c r="DC488" s="121"/>
      <c r="DD488" s="121"/>
      <c r="DE488" s="121"/>
      <c r="DF488" s="121"/>
      <c r="DG488" s="121"/>
      <c r="DH488" s="121"/>
      <c r="DI488" s="121"/>
      <c r="DJ488" s="121"/>
      <c r="DK488" s="121"/>
    </row>
    <row r="489" spans="1:115" s="122" customFormat="1" ht="25.5">
      <c r="A489" s="120"/>
      <c r="B489" s="76">
        <v>123</v>
      </c>
      <c r="C489" s="149" t="s">
        <v>3654</v>
      </c>
      <c r="D489" s="149" t="s">
        <v>3655</v>
      </c>
      <c r="E489" s="149" t="s">
        <v>3658</v>
      </c>
      <c r="F489" s="149" t="s">
        <v>3659</v>
      </c>
      <c r="G489" s="150" t="s">
        <v>3660</v>
      </c>
      <c r="H489" s="376"/>
      <c r="I489" s="384"/>
      <c r="J489" s="378" t="s">
        <v>4491</v>
      </c>
      <c r="K489" s="379">
        <v>43104</v>
      </c>
      <c r="L489" s="153" t="s">
        <v>3854</v>
      </c>
      <c r="M489" s="120"/>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c r="AR489" s="121"/>
      <c r="AS489" s="121"/>
      <c r="AT489" s="121"/>
      <c r="AU489" s="121"/>
      <c r="AV489" s="121"/>
      <c r="AW489" s="121"/>
      <c r="AX489" s="121"/>
      <c r="AY489" s="121"/>
      <c r="AZ489" s="121"/>
      <c r="BA489" s="121"/>
      <c r="BB489" s="121"/>
      <c r="BC489" s="121"/>
      <c r="BD489" s="121"/>
      <c r="BE489" s="121"/>
      <c r="BF489" s="121"/>
      <c r="BG489" s="121"/>
      <c r="BH489" s="121"/>
      <c r="BI489" s="121"/>
      <c r="BJ489" s="121"/>
      <c r="BK489" s="121"/>
      <c r="BL489" s="121"/>
      <c r="BM489" s="121"/>
      <c r="BN489" s="121"/>
      <c r="BO489" s="121"/>
      <c r="BP489" s="121"/>
      <c r="BQ489" s="121"/>
      <c r="BR489" s="121"/>
      <c r="BS489" s="121"/>
      <c r="BT489" s="121"/>
      <c r="BU489" s="121"/>
      <c r="BV489" s="121"/>
      <c r="BW489" s="121"/>
      <c r="BX489" s="121"/>
      <c r="BY489" s="121"/>
      <c r="BZ489" s="121"/>
      <c r="CA489" s="121"/>
      <c r="CB489" s="121"/>
      <c r="CC489" s="121"/>
      <c r="CD489" s="121"/>
      <c r="CE489" s="121"/>
      <c r="CF489" s="121"/>
      <c r="CG489" s="121"/>
      <c r="CH489" s="121"/>
      <c r="CI489" s="121"/>
      <c r="CJ489" s="121"/>
      <c r="CK489" s="121"/>
      <c r="CL489" s="121"/>
      <c r="CM489" s="121"/>
      <c r="CN489" s="121"/>
      <c r="CO489" s="121"/>
      <c r="CP489" s="121"/>
      <c r="CQ489" s="121"/>
      <c r="CR489" s="121"/>
      <c r="CS489" s="121"/>
      <c r="CT489" s="121"/>
      <c r="CU489" s="121"/>
      <c r="CV489" s="121"/>
      <c r="CW489" s="121"/>
      <c r="CX489" s="121"/>
      <c r="CY489" s="121"/>
      <c r="CZ489" s="121"/>
      <c r="DA489" s="121"/>
      <c r="DB489" s="121"/>
      <c r="DC489" s="121"/>
      <c r="DD489" s="121"/>
      <c r="DE489" s="121"/>
      <c r="DF489" s="121"/>
      <c r="DG489" s="121"/>
      <c r="DH489" s="121"/>
      <c r="DI489" s="121"/>
      <c r="DJ489" s="121"/>
      <c r="DK489" s="121"/>
    </row>
    <row r="490" spans="1:115" s="122" customFormat="1" ht="25.5">
      <c r="A490" s="120"/>
      <c r="B490" s="76">
        <v>124</v>
      </c>
      <c r="C490" s="149" t="s">
        <v>3661</v>
      </c>
      <c r="D490" s="149" t="s">
        <v>3662</v>
      </c>
      <c r="E490" s="149" t="s">
        <v>3663</v>
      </c>
      <c r="F490" s="149" t="s">
        <v>3664</v>
      </c>
      <c r="G490" s="150" t="s">
        <v>4351</v>
      </c>
      <c r="H490" s="376" t="s">
        <v>4491</v>
      </c>
      <c r="I490" s="384"/>
      <c r="J490" s="378"/>
      <c r="K490" s="379">
        <v>43111</v>
      </c>
      <c r="L490" s="153" t="s">
        <v>3855</v>
      </c>
      <c r="M490" s="120"/>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c r="AR490" s="121"/>
      <c r="AS490" s="121"/>
      <c r="AT490" s="121"/>
      <c r="AU490" s="121"/>
      <c r="AV490" s="121"/>
      <c r="AW490" s="121"/>
      <c r="AX490" s="121"/>
      <c r="AY490" s="121"/>
      <c r="AZ490" s="121"/>
      <c r="BA490" s="121"/>
      <c r="BB490" s="121"/>
      <c r="BC490" s="121"/>
      <c r="BD490" s="121"/>
      <c r="BE490" s="121"/>
      <c r="BF490" s="121"/>
      <c r="BG490" s="121"/>
      <c r="BH490" s="121"/>
      <c r="BI490" s="121"/>
      <c r="BJ490" s="121"/>
      <c r="BK490" s="121"/>
      <c r="BL490" s="121"/>
      <c r="BM490" s="121"/>
      <c r="BN490" s="121"/>
      <c r="BO490" s="121"/>
      <c r="BP490" s="121"/>
      <c r="BQ490" s="121"/>
      <c r="BR490" s="121"/>
      <c r="BS490" s="121"/>
      <c r="BT490" s="121"/>
      <c r="BU490" s="121"/>
      <c r="BV490" s="121"/>
      <c r="BW490" s="121"/>
      <c r="BX490" s="121"/>
      <c r="BY490" s="121"/>
      <c r="BZ490" s="121"/>
      <c r="CA490" s="121"/>
      <c r="CB490" s="121"/>
      <c r="CC490" s="121"/>
      <c r="CD490" s="121"/>
      <c r="CE490" s="121"/>
      <c r="CF490" s="121"/>
      <c r="CG490" s="121"/>
      <c r="CH490" s="121"/>
      <c r="CI490" s="121"/>
      <c r="CJ490" s="121"/>
      <c r="CK490" s="121"/>
      <c r="CL490" s="121"/>
      <c r="CM490" s="121"/>
      <c r="CN490" s="121"/>
      <c r="CO490" s="121"/>
      <c r="CP490" s="121"/>
      <c r="CQ490" s="121"/>
      <c r="CR490" s="121"/>
      <c r="CS490" s="121"/>
      <c r="CT490" s="121"/>
      <c r="CU490" s="121"/>
      <c r="CV490" s="121"/>
      <c r="CW490" s="121"/>
      <c r="CX490" s="121"/>
      <c r="CY490" s="121"/>
      <c r="CZ490" s="121"/>
      <c r="DA490" s="121"/>
      <c r="DB490" s="121"/>
      <c r="DC490" s="121"/>
      <c r="DD490" s="121"/>
      <c r="DE490" s="121"/>
      <c r="DF490" s="121"/>
      <c r="DG490" s="121"/>
      <c r="DH490" s="121"/>
      <c r="DI490" s="121"/>
      <c r="DJ490" s="121"/>
      <c r="DK490" s="121"/>
    </row>
    <row r="491" spans="1:115" s="122" customFormat="1" ht="25.5">
      <c r="A491" s="120"/>
      <c r="B491" s="76">
        <v>125</v>
      </c>
      <c r="C491" s="149" t="s">
        <v>3665</v>
      </c>
      <c r="D491" s="149" t="s">
        <v>3666</v>
      </c>
      <c r="E491" s="149" t="s">
        <v>3667</v>
      </c>
      <c r="F491" s="149" t="s">
        <v>3668</v>
      </c>
      <c r="G491" s="150" t="s">
        <v>3669</v>
      </c>
      <c r="H491" s="376"/>
      <c r="I491" s="384"/>
      <c r="J491" s="378" t="s">
        <v>4491</v>
      </c>
      <c r="K491" s="379">
        <v>43235</v>
      </c>
      <c r="L491" s="153" t="s">
        <v>3856</v>
      </c>
      <c r="M491" s="120"/>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c r="AR491" s="121"/>
      <c r="AS491" s="121"/>
      <c r="AT491" s="121"/>
      <c r="AU491" s="121"/>
      <c r="AV491" s="121"/>
      <c r="AW491" s="121"/>
      <c r="AX491" s="121"/>
      <c r="AY491" s="121"/>
      <c r="AZ491" s="121"/>
      <c r="BA491" s="121"/>
      <c r="BB491" s="121"/>
      <c r="BC491" s="121"/>
      <c r="BD491" s="121"/>
      <c r="BE491" s="121"/>
      <c r="BF491" s="121"/>
      <c r="BG491" s="121"/>
      <c r="BH491" s="121"/>
      <c r="BI491" s="121"/>
      <c r="BJ491" s="121"/>
      <c r="BK491" s="121"/>
      <c r="BL491" s="121"/>
      <c r="BM491" s="121"/>
      <c r="BN491" s="121"/>
      <c r="BO491" s="121"/>
      <c r="BP491" s="121"/>
      <c r="BQ491" s="121"/>
      <c r="BR491" s="121"/>
      <c r="BS491" s="121"/>
      <c r="BT491" s="121"/>
      <c r="BU491" s="121"/>
      <c r="BV491" s="121"/>
      <c r="BW491" s="121"/>
      <c r="BX491" s="121"/>
      <c r="BY491" s="121"/>
      <c r="BZ491" s="121"/>
      <c r="CA491" s="121"/>
      <c r="CB491" s="121"/>
      <c r="CC491" s="121"/>
      <c r="CD491" s="121"/>
      <c r="CE491" s="121"/>
      <c r="CF491" s="121"/>
      <c r="CG491" s="121"/>
      <c r="CH491" s="121"/>
      <c r="CI491" s="121"/>
      <c r="CJ491" s="121"/>
      <c r="CK491" s="121"/>
      <c r="CL491" s="121"/>
      <c r="CM491" s="121"/>
      <c r="CN491" s="121"/>
      <c r="CO491" s="121"/>
      <c r="CP491" s="121"/>
      <c r="CQ491" s="121"/>
      <c r="CR491" s="121"/>
      <c r="CS491" s="121"/>
      <c r="CT491" s="121"/>
      <c r="CU491" s="121"/>
      <c r="CV491" s="121"/>
      <c r="CW491" s="121"/>
      <c r="CX491" s="121"/>
      <c r="CY491" s="121"/>
      <c r="CZ491" s="121"/>
      <c r="DA491" s="121"/>
      <c r="DB491" s="121"/>
      <c r="DC491" s="121"/>
      <c r="DD491" s="121"/>
      <c r="DE491" s="121"/>
      <c r="DF491" s="121"/>
      <c r="DG491" s="121"/>
      <c r="DH491" s="121"/>
      <c r="DI491" s="121"/>
      <c r="DJ491" s="121"/>
      <c r="DK491" s="121"/>
    </row>
    <row r="492" spans="1:115" s="122" customFormat="1" ht="25.5">
      <c r="A492" s="120"/>
      <c r="B492" s="76">
        <v>126</v>
      </c>
      <c r="C492" s="149" t="s">
        <v>3670</v>
      </c>
      <c r="D492" s="149" t="s">
        <v>3666</v>
      </c>
      <c r="E492" s="149" t="s">
        <v>3671</v>
      </c>
      <c r="F492" s="149" t="s">
        <v>3672</v>
      </c>
      <c r="G492" s="150" t="s">
        <v>3673</v>
      </c>
      <c r="H492" s="376" t="s">
        <v>4491</v>
      </c>
      <c r="I492" s="384"/>
      <c r="J492" s="378"/>
      <c r="K492" s="379">
        <v>43118</v>
      </c>
      <c r="L492" s="153" t="s">
        <v>3857</v>
      </c>
      <c r="M492" s="120"/>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c r="AS492" s="121"/>
      <c r="AT492" s="121"/>
      <c r="AU492" s="121"/>
      <c r="AV492" s="121"/>
      <c r="AW492" s="121"/>
      <c r="AX492" s="121"/>
      <c r="AY492" s="121"/>
      <c r="AZ492" s="121"/>
      <c r="BA492" s="121"/>
      <c r="BB492" s="121"/>
      <c r="BC492" s="121"/>
      <c r="BD492" s="121"/>
      <c r="BE492" s="121"/>
      <c r="BF492" s="121"/>
      <c r="BG492" s="121"/>
      <c r="BH492" s="121"/>
      <c r="BI492" s="121"/>
      <c r="BJ492" s="121"/>
      <c r="BK492" s="121"/>
      <c r="BL492" s="121"/>
      <c r="BM492" s="121"/>
      <c r="BN492" s="121"/>
      <c r="BO492" s="121"/>
      <c r="BP492" s="121"/>
      <c r="BQ492" s="121"/>
      <c r="BR492" s="121"/>
      <c r="BS492" s="121"/>
      <c r="BT492" s="121"/>
      <c r="BU492" s="121"/>
      <c r="BV492" s="121"/>
      <c r="BW492" s="121"/>
      <c r="BX492" s="121"/>
      <c r="BY492" s="121"/>
      <c r="BZ492" s="121"/>
      <c r="CA492" s="121"/>
      <c r="CB492" s="121"/>
      <c r="CC492" s="121"/>
      <c r="CD492" s="121"/>
      <c r="CE492" s="121"/>
      <c r="CF492" s="121"/>
      <c r="CG492" s="121"/>
      <c r="CH492" s="121"/>
      <c r="CI492" s="121"/>
      <c r="CJ492" s="121"/>
      <c r="CK492" s="121"/>
      <c r="CL492" s="121"/>
      <c r="CM492" s="121"/>
      <c r="CN492" s="121"/>
      <c r="CO492" s="121"/>
      <c r="CP492" s="121"/>
      <c r="CQ492" s="121"/>
      <c r="CR492" s="121"/>
      <c r="CS492" s="121"/>
      <c r="CT492" s="121"/>
      <c r="CU492" s="121"/>
      <c r="CV492" s="121"/>
      <c r="CW492" s="121"/>
      <c r="CX492" s="121"/>
      <c r="CY492" s="121"/>
      <c r="CZ492" s="121"/>
      <c r="DA492" s="121"/>
      <c r="DB492" s="121"/>
      <c r="DC492" s="121"/>
      <c r="DD492" s="121"/>
      <c r="DE492" s="121"/>
      <c r="DF492" s="121"/>
      <c r="DG492" s="121"/>
      <c r="DH492" s="121"/>
      <c r="DI492" s="121"/>
      <c r="DJ492" s="121"/>
      <c r="DK492" s="121"/>
    </row>
    <row r="493" spans="1:115" s="122" customFormat="1" ht="25.5">
      <c r="A493" s="120"/>
      <c r="B493" s="76">
        <v>127</v>
      </c>
      <c r="C493" s="149" t="s">
        <v>3674</v>
      </c>
      <c r="D493" s="149" t="s">
        <v>3590</v>
      </c>
      <c r="E493" s="149" t="s">
        <v>3675</v>
      </c>
      <c r="F493" s="149" t="s">
        <v>3676</v>
      </c>
      <c r="G493" s="150" t="s">
        <v>3677</v>
      </c>
      <c r="H493" s="376"/>
      <c r="I493" s="384"/>
      <c r="J493" s="378" t="s">
        <v>4491</v>
      </c>
      <c r="K493" s="379">
        <v>43175</v>
      </c>
      <c r="L493" s="153" t="s">
        <v>3858</v>
      </c>
      <c r="M493" s="120"/>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21"/>
      <c r="BO493" s="121"/>
      <c r="BP493" s="121"/>
      <c r="BQ493" s="121"/>
      <c r="BR493" s="121"/>
      <c r="BS493" s="121"/>
      <c r="BT493" s="121"/>
      <c r="BU493" s="121"/>
      <c r="BV493" s="121"/>
      <c r="BW493" s="121"/>
      <c r="BX493" s="121"/>
      <c r="BY493" s="121"/>
      <c r="BZ493" s="121"/>
      <c r="CA493" s="121"/>
      <c r="CB493" s="121"/>
      <c r="CC493" s="121"/>
      <c r="CD493" s="121"/>
      <c r="CE493" s="121"/>
      <c r="CF493" s="121"/>
      <c r="CG493" s="121"/>
      <c r="CH493" s="121"/>
      <c r="CI493" s="121"/>
      <c r="CJ493" s="121"/>
      <c r="CK493" s="121"/>
      <c r="CL493" s="121"/>
      <c r="CM493" s="121"/>
      <c r="CN493" s="121"/>
      <c r="CO493" s="121"/>
      <c r="CP493" s="121"/>
      <c r="CQ493" s="121"/>
      <c r="CR493" s="121"/>
      <c r="CS493" s="121"/>
      <c r="CT493" s="121"/>
      <c r="CU493" s="121"/>
      <c r="CV493" s="121"/>
      <c r="CW493" s="121"/>
      <c r="CX493" s="121"/>
      <c r="CY493" s="121"/>
      <c r="CZ493" s="121"/>
      <c r="DA493" s="121"/>
      <c r="DB493" s="121"/>
      <c r="DC493" s="121"/>
      <c r="DD493" s="121"/>
      <c r="DE493" s="121"/>
      <c r="DF493" s="121"/>
      <c r="DG493" s="121"/>
      <c r="DH493" s="121"/>
      <c r="DI493" s="121"/>
      <c r="DJ493" s="121"/>
      <c r="DK493" s="121"/>
    </row>
    <row r="494" spans="1:115" s="122" customFormat="1" ht="25.5">
      <c r="A494" s="120"/>
      <c r="B494" s="76">
        <v>128</v>
      </c>
      <c r="C494" s="149" t="s">
        <v>3678</v>
      </c>
      <c r="D494" s="149" t="s">
        <v>3644</v>
      </c>
      <c r="E494" s="149" t="s">
        <v>3679</v>
      </c>
      <c r="F494" s="149" t="s">
        <v>3680</v>
      </c>
      <c r="G494" s="150" t="s">
        <v>3681</v>
      </c>
      <c r="H494" s="376"/>
      <c r="I494" s="384"/>
      <c r="J494" s="378" t="s">
        <v>4491</v>
      </c>
      <c r="K494" s="379">
        <v>43175</v>
      </c>
      <c r="L494" s="153" t="s">
        <v>3859</v>
      </c>
      <c r="M494" s="120"/>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121"/>
      <c r="BO494" s="121"/>
      <c r="BP494" s="121"/>
      <c r="BQ494" s="121"/>
      <c r="BR494" s="121"/>
      <c r="BS494" s="121"/>
      <c r="BT494" s="121"/>
      <c r="BU494" s="121"/>
      <c r="BV494" s="121"/>
      <c r="BW494" s="121"/>
      <c r="BX494" s="121"/>
      <c r="BY494" s="121"/>
      <c r="BZ494" s="121"/>
      <c r="CA494" s="121"/>
      <c r="CB494" s="121"/>
      <c r="CC494" s="121"/>
      <c r="CD494" s="121"/>
      <c r="CE494" s="121"/>
      <c r="CF494" s="121"/>
      <c r="CG494" s="121"/>
      <c r="CH494" s="121"/>
      <c r="CI494" s="121"/>
      <c r="CJ494" s="121"/>
      <c r="CK494" s="121"/>
      <c r="CL494" s="121"/>
      <c r="CM494" s="121"/>
      <c r="CN494" s="121"/>
      <c r="CO494" s="121"/>
      <c r="CP494" s="121"/>
      <c r="CQ494" s="121"/>
      <c r="CR494" s="121"/>
      <c r="CS494" s="121"/>
      <c r="CT494" s="121"/>
      <c r="CU494" s="121"/>
      <c r="CV494" s="121"/>
      <c r="CW494" s="121"/>
      <c r="CX494" s="121"/>
      <c r="CY494" s="121"/>
      <c r="CZ494" s="121"/>
      <c r="DA494" s="121"/>
      <c r="DB494" s="121"/>
      <c r="DC494" s="121"/>
      <c r="DD494" s="121"/>
      <c r="DE494" s="121"/>
      <c r="DF494" s="121"/>
      <c r="DG494" s="121"/>
      <c r="DH494" s="121"/>
      <c r="DI494" s="121"/>
      <c r="DJ494" s="121"/>
      <c r="DK494" s="121"/>
    </row>
    <row r="495" spans="1:115" s="122" customFormat="1" ht="25.5">
      <c r="A495" s="120"/>
      <c r="B495" s="76">
        <v>129</v>
      </c>
      <c r="C495" s="149" t="s">
        <v>3682</v>
      </c>
      <c r="D495" s="149" t="s">
        <v>3632</v>
      </c>
      <c r="E495" s="149" t="s">
        <v>3683</v>
      </c>
      <c r="F495" s="149" t="s">
        <v>3684</v>
      </c>
      <c r="G495" s="150" t="s">
        <v>3685</v>
      </c>
      <c r="H495" s="376"/>
      <c r="I495" s="384"/>
      <c r="J495" s="378" t="s">
        <v>4491</v>
      </c>
      <c r="K495" s="379">
        <v>43174</v>
      </c>
      <c r="L495" s="153" t="s">
        <v>3860</v>
      </c>
      <c r="M495" s="120"/>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121"/>
      <c r="BO495" s="121"/>
      <c r="BP495" s="121"/>
      <c r="BQ495" s="121"/>
      <c r="BR495" s="121"/>
      <c r="BS495" s="121"/>
      <c r="BT495" s="121"/>
      <c r="BU495" s="121"/>
      <c r="BV495" s="121"/>
      <c r="BW495" s="121"/>
      <c r="BX495" s="121"/>
      <c r="BY495" s="121"/>
      <c r="BZ495" s="121"/>
      <c r="CA495" s="121"/>
      <c r="CB495" s="121"/>
      <c r="CC495" s="121"/>
      <c r="CD495" s="121"/>
      <c r="CE495" s="121"/>
      <c r="CF495" s="121"/>
      <c r="CG495" s="121"/>
      <c r="CH495" s="121"/>
      <c r="CI495" s="121"/>
      <c r="CJ495" s="121"/>
      <c r="CK495" s="121"/>
      <c r="CL495" s="121"/>
      <c r="CM495" s="121"/>
      <c r="CN495" s="121"/>
      <c r="CO495" s="121"/>
      <c r="CP495" s="121"/>
      <c r="CQ495" s="121"/>
      <c r="CR495" s="121"/>
      <c r="CS495" s="121"/>
      <c r="CT495" s="121"/>
      <c r="CU495" s="121"/>
      <c r="CV495" s="121"/>
      <c r="CW495" s="121"/>
      <c r="CX495" s="121"/>
      <c r="CY495" s="121"/>
      <c r="CZ495" s="121"/>
      <c r="DA495" s="121"/>
      <c r="DB495" s="121"/>
      <c r="DC495" s="121"/>
      <c r="DD495" s="121"/>
      <c r="DE495" s="121"/>
      <c r="DF495" s="121"/>
      <c r="DG495" s="121"/>
      <c r="DH495" s="121"/>
      <c r="DI495" s="121"/>
      <c r="DJ495" s="121"/>
      <c r="DK495" s="121"/>
    </row>
    <row r="496" spans="1:115" s="122" customFormat="1" ht="25.5">
      <c r="A496" s="120"/>
      <c r="B496" s="76">
        <v>130</v>
      </c>
      <c r="C496" s="149" t="s">
        <v>3686</v>
      </c>
      <c r="D496" s="149" t="s">
        <v>3687</v>
      </c>
      <c r="E496" s="149" t="s">
        <v>3688</v>
      </c>
      <c r="F496" s="149" t="s">
        <v>3689</v>
      </c>
      <c r="G496" s="150" t="s">
        <v>3685</v>
      </c>
      <c r="H496" s="376" t="s">
        <v>4491</v>
      </c>
      <c r="I496" s="384"/>
      <c r="J496" s="378"/>
      <c r="K496" s="379">
        <v>43174</v>
      </c>
      <c r="L496" s="153" t="s">
        <v>3861</v>
      </c>
      <c r="M496" s="120"/>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121"/>
      <c r="BO496" s="121"/>
      <c r="BP496" s="121"/>
      <c r="BQ496" s="121"/>
      <c r="BR496" s="121"/>
      <c r="BS496" s="121"/>
      <c r="BT496" s="121"/>
      <c r="BU496" s="121"/>
      <c r="BV496" s="121"/>
      <c r="BW496" s="121"/>
      <c r="BX496" s="121"/>
      <c r="BY496" s="121"/>
      <c r="BZ496" s="121"/>
      <c r="CA496" s="121"/>
      <c r="CB496" s="121"/>
      <c r="CC496" s="121"/>
      <c r="CD496" s="121"/>
      <c r="CE496" s="121"/>
      <c r="CF496" s="121"/>
      <c r="CG496" s="121"/>
      <c r="CH496" s="121"/>
      <c r="CI496" s="121"/>
      <c r="CJ496" s="121"/>
      <c r="CK496" s="121"/>
      <c r="CL496" s="121"/>
      <c r="CM496" s="121"/>
      <c r="CN496" s="121"/>
      <c r="CO496" s="121"/>
      <c r="CP496" s="121"/>
      <c r="CQ496" s="121"/>
      <c r="CR496" s="121"/>
      <c r="CS496" s="121"/>
      <c r="CT496" s="121"/>
      <c r="CU496" s="121"/>
      <c r="CV496" s="121"/>
      <c r="CW496" s="121"/>
      <c r="CX496" s="121"/>
      <c r="CY496" s="121"/>
      <c r="CZ496" s="121"/>
      <c r="DA496" s="121"/>
      <c r="DB496" s="121"/>
      <c r="DC496" s="121"/>
      <c r="DD496" s="121"/>
      <c r="DE496" s="121"/>
      <c r="DF496" s="121"/>
      <c r="DG496" s="121"/>
      <c r="DH496" s="121"/>
      <c r="DI496" s="121"/>
      <c r="DJ496" s="121"/>
      <c r="DK496" s="121"/>
    </row>
    <row r="497" spans="1:115" s="122" customFormat="1" ht="25.5">
      <c r="A497" s="120"/>
      <c r="B497" s="76">
        <v>131</v>
      </c>
      <c r="C497" s="149" t="s">
        <v>2254</v>
      </c>
      <c r="D497" s="149" t="s">
        <v>3690</v>
      </c>
      <c r="E497" s="517" t="s">
        <v>3691</v>
      </c>
      <c r="F497" s="149" t="s">
        <v>3692</v>
      </c>
      <c r="G497" s="150" t="s">
        <v>717</v>
      </c>
      <c r="H497" s="376" t="s">
        <v>4491</v>
      </c>
      <c r="I497" s="384"/>
      <c r="J497" s="378"/>
      <c r="K497" s="379">
        <v>43088</v>
      </c>
      <c r="L497" s="153" t="s">
        <v>3862</v>
      </c>
      <c r="M497" s="120"/>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121"/>
      <c r="BO497" s="121"/>
      <c r="BP497" s="121"/>
      <c r="BQ497" s="121"/>
      <c r="BR497" s="121"/>
      <c r="BS497" s="121"/>
      <c r="BT497" s="121"/>
      <c r="BU497" s="121"/>
      <c r="BV497" s="121"/>
      <c r="BW497" s="121"/>
      <c r="BX497" s="121"/>
      <c r="BY497" s="121"/>
      <c r="BZ497" s="121"/>
      <c r="CA497" s="121"/>
      <c r="CB497" s="121"/>
      <c r="CC497" s="121"/>
      <c r="CD497" s="121"/>
      <c r="CE497" s="121"/>
      <c r="CF497" s="121"/>
      <c r="CG497" s="121"/>
      <c r="CH497" s="121"/>
      <c r="CI497" s="121"/>
      <c r="CJ497" s="121"/>
      <c r="CK497" s="121"/>
      <c r="CL497" s="121"/>
      <c r="CM497" s="121"/>
      <c r="CN497" s="121"/>
      <c r="CO497" s="121"/>
      <c r="CP497" s="121"/>
      <c r="CQ497" s="121"/>
      <c r="CR497" s="121"/>
      <c r="CS497" s="121"/>
      <c r="CT497" s="121"/>
      <c r="CU497" s="121"/>
      <c r="CV497" s="121"/>
      <c r="CW497" s="121"/>
      <c r="CX497" s="121"/>
      <c r="CY497" s="121"/>
      <c r="CZ497" s="121"/>
      <c r="DA497" s="121"/>
      <c r="DB497" s="121"/>
      <c r="DC497" s="121"/>
      <c r="DD497" s="121"/>
      <c r="DE497" s="121"/>
      <c r="DF497" s="121"/>
      <c r="DG497" s="121"/>
      <c r="DH497" s="121"/>
      <c r="DI497" s="121"/>
      <c r="DJ497" s="121"/>
      <c r="DK497" s="121"/>
    </row>
    <row r="498" spans="1:115" s="122" customFormat="1" ht="25.5">
      <c r="A498" s="120"/>
      <c r="B498" s="76">
        <v>132</v>
      </c>
      <c r="C498" s="149" t="s">
        <v>3464</v>
      </c>
      <c r="D498" s="149" t="s">
        <v>3693</v>
      </c>
      <c r="E498" s="518"/>
      <c r="F498" s="149" t="s">
        <v>3694</v>
      </c>
      <c r="G498" s="150" t="s">
        <v>3695</v>
      </c>
      <c r="H498" s="376" t="s">
        <v>4491</v>
      </c>
      <c r="I498" s="384"/>
      <c r="J498" s="378"/>
      <c r="K498" s="379">
        <v>43088</v>
      </c>
      <c r="L498" s="153" t="s">
        <v>3863</v>
      </c>
      <c r="M498" s="120"/>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c r="AR498" s="121"/>
      <c r="AS498" s="121"/>
      <c r="AT498" s="121"/>
      <c r="AU498" s="121"/>
      <c r="AV498" s="121"/>
      <c r="AW498" s="121"/>
      <c r="AX498" s="121"/>
      <c r="AY498" s="121"/>
      <c r="AZ498" s="121"/>
      <c r="BA498" s="121"/>
      <c r="BB498" s="121"/>
      <c r="BC498" s="121"/>
      <c r="BD498" s="121"/>
      <c r="BE498" s="121"/>
      <c r="BF498" s="121"/>
      <c r="BG498" s="121"/>
      <c r="BH498" s="121"/>
      <c r="BI498" s="121"/>
      <c r="BJ498" s="121"/>
      <c r="BK498" s="121"/>
      <c r="BL498" s="121"/>
      <c r="BM498" s="121"/>
      <c r="BN498" s="121"/>
      <c r="BO498" s="121"/>
      <c r="BP498" s="121"/>
      <c r="BQ498" s="121"/>
      <c r="BR498" s="121"/>
      <c r="BS498" s="121"/>
      <c r="BT498" s="121"/>
      <c r="BU498" s="121"/>
      <c r="BV498" s="121"/>
      <c r="BW498" s="121"/>
      <c r="BX498" s="121"/>
      <c r="BY498" s="121"/>
      <c r="BZ498" s="121"/>
      <c r="CA498" s="121"/>
      <c r="CB498" s="121"/>
      <c r="CC498" s="121"/>
      <c r="CD498" s="121"/>
      <c r="CE498" s="121"/>
      <c r="CF498" s="121"/>
      <c r="CG498" s="121"/>
      <c r="CH498" s="121"/>
      <c r="CI498" s="121"/>
      <c r="CJ498" s="121"/>
      <c r="CK498" s="121"/>
      <c r="CL498" s="121"/>
      <c r="CM498" s="121"/>
      <c r="CN498" s="121"/>
      <c r="CO498" s="121"/>
      <c r="CP498" s="121"/>
      <c r="CQ498" s="121"/>
      <c r="CR498" s="121"/>
      <c r="CS498" s="121"/>
      <c r="CT498" s="121"/>
      <c r="CU498" s="121"/>
      <c r="CV498" s="121"/>
      <c r="CW498" s="121"/>
      <c r="CX498" s="121"/>
      <c r="CY498" s="121"/>
      <c r="CZ498" s="121"/>
      <c r="DA498" s="121"/>
      <c r="DB498" s="121"/>
      <c r="DC498" s="121"/>
      <c r="DD498" s="121"/>
      <c r="DE498" s="121"/>
      <c r="DF498" s="121"/>
      <c r="DG498" s="121"/>
      <c r="DH498" s="121"/>
      <c r="DI498" s="121"/>
      <c r="DJ498" s="121"/>
      <c r="DK498" s="121"/>
    </row>
    <row r="499" spans="1:115" s="122" customFormat="1" ht="25.5">
      <c r="A499" s="120"/>
      <c r="B499" s="76">
        <v>133</v>
      </c>
      <c r="C499" s="149" t="s">
        <v>3696</v>
      </c>
      <c r="D499" s="149" t="s">
        <v>3697</v>
      </c>
      <c r="E499" s="518"/>
      <c r="F499" s="149" t="s">
        <v>3698</v>
      </c>
      <c r="G499" s="150" t="s">
        <v>3699</v>
      </c>
      <c r="H499" s="376" t="s">
        <v>4491</v>
      </c>
      <c r="I499" s="384"/>
      <c r="J499" s="378"/>
      <c r="K499" s="379">
        <v>43089</v>
      </c>
      <c r="L499" s="153" t="s">
        <v>3864</v>
      </c>
      <c r="M499" s="120"/>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c r="AR499" s="121"/>
      <c r="AS499" s="121"/>
      <c r="AT499" s="121"/>
      <c r="AU499" s="121"/>
      <c r="AV499" s="121"/>
      <c r="AW499" s="121"/>
      <c r="AX499" s="121"/>
      <c r="AY499" s="121"/>
      <c r="AZ499" s="121"/>
      <c r="BA499" s="121"/>
      <c r="BB499" s="121"/>
      <c r="BC499" s="121"/>
      <c r="BD499" s="121"/>
      <c r="BE499" s="121"/>
      <c r="BF499" s="121"/>
      <c r="BG499" s="121"/>
      <c r="BH499" s="121"/>
      <c r="BI499" s="121"/>
      <c r="BJ499" s="121"/>
      <c r="BK499" s="121"/>
      <c r="BL499" s="121"/>
      <c r="BM499" s="121"/>
      <c r="BN499" s="121"/>
      <c r="BO499" s="121"/>
      <c r="BP499" s="121"/>
      <c r="BQ499" s="121"/>
      <c r="BR499" s="121"/>
      <c r="BS499" s="121"/>
      <c r="BT499" s="121"/>
      <c r="BU499" s="121"/>
      <c r="BV499" s="121"/>
      <c r="BW499" s="121"/>
      <c r="BX499" s="121"/>
      <c r="BY499" s="121"/>
      <c r="BZ499" s="121"/>
      <c r="CA499" s="121"/>
      <c r="CB499" s="121"/>
      <c r="CC499" s="121"/>
      <c r="CD499" s="121"/>
      <c r="CE499" s="121"/>
      <c r="CF499" s="121"/>
      <c r="CG499" s="121"/>
      <c r="CH499" s="121"/>
      <c r="CI499" s="121"/>
      <c r="CJ499" s="121"/>
      <c r="CK499" s="121"/>
      <c r="CL499" s="121"/>
      <c r="CM499" s="121"/>
      <c r="CN499" s="121"/>
      <c r="CO499" s="121"/>
      <c r="CP499" s="121"/>
      <c r="CQ499" s="121"/>
      <c r="CR499" s="121"/>
      <c r="CS499" s="121"/>
      <c r="CT499" s="121"/>
      <c r="CU499" s="121"/>
      <c r="CV499" s="121"/>
      <c r="CW499" s="121"/>
      <c r="CX499" s="121"/>
      <c r="CY499" s="121"/>
      <c r="CZ499" s="121"/>
      <c r="DA499" s="121"/>
      <c r="DB499" s="121"/>
      <c r="DC499" s="121"/>
      <c r="DD499" s="121"/>
      <c r="DE499" s="121"/>
      <c r="DF499" s="121"/>
      <c r="DG499" s="121"/>
      <c r="DH499" s="121"/>
      <c r="DI499" s="121"/>
      <c r="DJ499" s="121"/>
      <c r="DK499" s="121"/>
    </row>
    <row r="500" spans="1:115" s="122" customFormat="1" ht="25.5">
      <c r="A500" s="120"/>
      <c r="B500" s="76">
        <v>134</v>
      </c>
      <c r="C500" s="149" t="s">
        <v>3700</v>
      </c>
      <c r="D500" s="149" t="s">
        <v>3693</v>
      </c>
      <c r="E500" s="519"/>
      <c r="F500" s="149" t="s">
        <v>3701</v>
      </c>
      <c r="G500" s="150" t="s">
        <v>717</v>
      </c>
      <c r="H500" s="376" t="s">
        <v>4491</v>
      </c>
      <c r="I500" s="384"/>
      <c r="J500" s="378"/>
      <c r="K500" s="379">
        <v>43088</v>
      </c>
      <c r="L500" s="153" t="s">
        <v>3865</v>
      </c>
      <c r="M500" s="120"/>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c r="AR500" s="121"/>
      <c r="AS500" s="121"/>
      <c r="AT500" s="121"/>
      <c r="AU500" s="121"/>
      <c r="AV500" s="121"/>
      <c r="AW500" s="121"/>
      <c r="AX500" s="121"/>
      <c r="AY500" s="121"/>
      <c r="AZ500" s="121"/>
      <c r="BA500" s="121"/>
      <c r="BB500" s="121"/>
      <c r="BC500" s="121"/>
      <c r="BD500" s="121"/>
      <c r="BE500" s="121"/>
      <c r="BF500" s="121"/>
      <c r="BG500" s="121"/>
      <c r="BH500" s="121"/>
      <c r="BI500" s="121"/>
      <c r="BJ500" s="121"/>
      <c r="BK500" s="121"/>
      <c r="BL500" s="121"/>
      <c r="BM500" s="121"/>
      <c r="BN500" s="121"/>
      <c r="BO500" s="121"/>
      <c r="BP500" s="121"/>
      <c r="BQ500" s="121"/>
      <c r="BR500" s="121"/>
      <c r="BS500" s="121"/>
      <c r="BT500" s="121"/>
      <c r="BU500" s="121"/>
      <c r="BV500" s="121"/>
      <c r="BW500" s="121"/>
      <c r="BX500" s="121"/>
      <c r="BY500" s="121"/>
      <c r="BZ500" s="121"/>
      <c r="CA500" s="121"/>
      <c r="CB500" s="121"/>
      <c r="CC500" s="121"/>
      <c r="CD500" s="121"/>
      <c r="CE500" s="121"/>
      <c r="CF500" s="121"/>
      <c r="CG500" s="121"/>
      <c r="CH500" s="121"/>
      <c r="CI500" s="121"/>
      <c r="CJ500" s="121"/>
      <c r="CK500" s="121"/>
      <c r="CL500" s="121"/>
      <c r="CM500" s="121"/>
      <c r="CN500" s="121"/>
      <c r="CO500" s="121"/>
      <c r="CP500" s="121"/>
      <c r="CQ500" s="121"/>
      <c r="CR500" s="121"/>
      <c r="CS500" s="121"/>
      <c r="CT500" s="121"/>
      <c r="CU500" s="121"/>
      <c r="CV500" s="121"/>
      <c r="CW500" s="121"/>
      <c r="CX500" s="121"/>
      <c r="CY500" s="121"/>
      <c r="CZ500" s="121"/>
      <c r="DA500" s="121"/>
      <c r="DB500" s="121"/>
      <c r="DC500" s="121"/>
      <c r="DD500" s="121"/>
      <c r="DE500" s="121"/>
      <c r="DF500" s="121"/>
      <c r="DG500" s="121"/>
      <c r="DH500" s="121"/>
      <c r="DI500" s="121"/>
      <c r="DJ500" s="121"/>
      <c r="DK500" s="121"/>
    </row>
    <row r="501" spans="1:115" s="122" customFormat="1" ht="25.5">
      <c r="A501" s="120"/>
      <c r="B501" s="76">
        <v>135</v>
      </c>
      <c r="C501" s="149" t="s">
        <v>3703</v>
      </c>
      <c r="D501" s="149" t="s">
        <v>3704</v>
      </c>
      <c r="E501" s="382" t="s">
        <v>3465</v>
      </c>
      <c r="F501" s="382" t="s">
        <v>3702</v>
      </c>
      <c r="G501" s="149" t="s">
        <v>3705</v>
      </c>
      <c r="H501" s="376"/>
      <c r="I501" s="384"/>
      <c r="J501" s="378" t="s">
        <v>4491</v>
      </c>
      <c r="K501" s="379">
        <v>43167</v>
      </c>
      <c r="L501" s="153" t="s">
        <v>3866</v>
      </c>
      <c r="M501" s="120"/>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c r="AR501" s="121"/>
      <c r="AS501" s="121"/>
      <c r="AT501" s="121"/>
      <c r="AU501" s="121"/>
      <c r="AV501" s="121"/>
      <c r="AW501" s="121"/>
      <c r="AX501" s="121"/>
      <c r="AY501" s="121"/>
      <c r="AZ501" s="121"/>
      <c r="BA501" s="121"/>
      <c r="BB501" s="121"/>
      <c r="BC501" s="121"/>
      <c r="BD501" s="121"/>
      <c r="BE501" s="121"/>
      <c r="BF501" s="121"/>
      <c r="BG501" s="121"/>
      <c r="BH501" s="121"/>
      <c r="BI501" s="121"/>
      <c r="BJ501" s="121"/>
      <c r="BK501" s="121"/>
      <c r="BL501" s="121"/>
      <c r="BM501" s="121"/>
      <c r="BN501" s="121"/>
      <c r="BO501" s="121"/>
      <c r="BP501" s="121"/>
      <c r="BQ501" s="121"/>
      <c r="BR501" s="121"/>
      <c r="BS501" s="121"/>
      <c r="BT501" s="121"/>
      <c r="BU501" s="121"/>
      <c r="BV501" s="121"/>
      <c r="BW501" s="121"/>
      <c r="BX501" s="121"/>
      <c r="BY501" s="121"/>
      <c r="BZ501" s="121"/>
      <c r="CA501" s="121"/>
      <c r="CB501" s="121"/>
      <c r="CC501" s="121"/>
      <c r="CD501" s="121"/>
      <c r="CE501" s="121"/>
      <c r="CF501" s="121"/>
      <c r="CG501" s="121"/>
      <c r="CH501" s="121"/>
      <c r="CI501" s="121"/>
      <c r="CJ501" s="121"/>
      <c r="CK501" s="121"/>
      <c r="CL501" s="121"/>
      <c r="CM501" s="121"/>
      <c r="CN501" s="121"/>
      <c r="CO501" s="121"/>
      <c r="CP501" s="121"/>
      <c r="CQ501" s="121"/>
      <c r="CR501" s="121"/>
      <c r="CS501" s="121"/>
      <c r="CT501" s="121"/>
      <c r="CU501" s="121"/>
      <c r="CV501" s="121"/>
      <c r="CW501" s="121"/>
      <c r="CX501" s="121"/>
      <c r="CY501" s="121"/>
      <c r="CZ501" s="121"/>
      <c r="DA501" s="121"/>
      <c r="DB501" s="121"/>
      <c r="DC501" s="121"/>
      <c r="DD501" s="121"/>
      <c r="DE501" s="121"/>
      <c r="DF501" s="121"/>
      <c r="DG501" s="121"/>
      <c r="DH501" s="121"/>
      <c r="DI501" s="121"/>
      <c r="DJ501" s="121"/>
      <c r="DK501" s="121"/>
    </row>
    <row r="502" spans="1:115" s="122" customFormat="1" ht="25.5">
      <c r="A502" s="120"/>
      <c r="B502" s="76">
        <v>136</v>
      </c>
      <c r="C502" s="149" t="s">
        <v>3706</v>
      </c>
      <c r="D502" s="149" t="s">
        <v>3704</v>
      </c>
      <c r="E502" s="149" t="s">
        <v>3707</v>
      </c>
      <c r="F502" s="149" t="s">
        <v>3708</v>
      </c>
      <c r="G502" s="150" t="s">
        <v>3709</v>
      </c>
      <c r="H502" s="376"/>
      <c r="I502" s="384"/>
      <c r="J502" s="378" t="s">
        <v>4491</v>
      </c>
      <c r="K502" s="379">
        <v>43236</v>
      </c>
      <c r="L502" s="153" t="s">
        <v>3867</v>
      </c>
      <c r="M502" s="120"/>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c r="AS502" s="121"/>
      <c r="AT502" s="121"/>
      <c r="AU502" s="121"/>
      <c r="AV502" s="121"/>
      <c r="AW502" s="121"/>
      <c r="AX502" s="121"/>
      <c r="AY502" s="121"/>
      <c r="AZ502" s="121"/>
      <c r="BA502" s="121"/>
      <c r="BB502" s="121"/>
      <c r="BC502" s="121"/>
      <c r="BD502" s="121"/>
      <c r="BE502" s="121"/>
      <c r="BF502" s="121"/>
      <c r="BG502" s="121"/>
      <c r="BH502" s="121"/>
      <c r="BI502" s="121"/>
      <c r="BJ502" s="121"/>
      <c r="BK502" s="121"/>
      <c r="BL502" s="121"/>
      <c r="BM502" s="121"/>
      <c r="BN502" s="121"/>
      <c r="BO502" s="121"/>
      <c r="BP502" s="121"/>
      <c r="BQ502" s="121"/>
      <c r="BR502" s="121"/>
      <c r="BS502" s="121"/>
      <c r="BT502" s="121"/>
      <c r="BU502" s="121"/>
      <c r="BV502" s="121"/>
      <c r="BW502" s="121"/>
      <c r="BX502" s="121"/>
      <c r="BY502" s="121"/>
      <c r="BZ502" s="121"/>
      <c r="CA502" s="121"/>
      <c r="CB502" s="121"/>
      <c r="CC502" s="121"/>
      <c r="CD502" s="121"/>
      <c r="CE502" s="121"/>
      <c r="CF502" s="121"/>
      <c r="CG502" s="121"/>
      <c r="CH502" s="121"/>
      <c r="CI502" s="121"/>
      <c r="CJ502" s="121"/>
      <c r="CK502" s="121"/>
      <c r="CL502" s="121"/>
      <c r="CM502" s="121"/>
      <c r="CN502" s="121"/>
      <c r="CO502" s="121"/>
      <c r="CP502" s="121"/>
      <c r="CQ502" s="121"/>
      <c r="CR502" s="121"/>
      <c r="CS502" s="121"/>
      <c r="CT502" s="121"/>
      <c r="CU502" s="121"/>
      <c r="CV502" s="121"/>
      <c r="CW502" s="121"/>
      <c r="CX502" s="121"/>
      <c r="CY502" s="121"/>
      <c r="CZ502" s="121"/>
      <c r="DA502" s="121"/>
      <c r="DB502" s="121"/>
      <c r="DC502" s="121"/>
      <c r="DD502" s="121"/>
      <c r="DE502" s="121"/>
      <c r="DF502" s="121"/>
      <c r="DG502" s="121"/>
      <c r="DH502" s="121"/>
      <c r="DI502" s="121"/>
      <c r="DJ502" s="121"/>
      <c r="DK502" s="121"/>
    </row>
    <row r="503" spans="1:115" s="122" customFormat="1" ht="25.5">
      <c r="A503" s="120"/>
      <c r="B503" s="76">
        <v>137</v>
      </c>
      <c r="C503" s="149" t="s">
        <v>3710</v>
      </c>
      <c r="D503" s="149" t="s">
        <v>3711</v>
      </c>
      <c r="E503" s="149" t="s">
        <v>3712</v>
      </c>
      <c r="F503" s="149" t="s">
        <v>3713</v>
      </c>
      <c r="G503" s="150" t="s">
        <v>3714</v>
      </c>
      <c r="H503" s="376"/>
      <c r="I503" s="384"/>
      <c r="J503" s="378" t="s">
        <v>4491</v>
      </c>
      <c r="K503" s="379">
        <v>43121</v>
      </c>
      <c r="L503" s="153" t="s">
        <v>3868</v>
      </c>
      <c r="M503" s="120"/>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c r="AS503" s="121"/>
      <c r="AT503" s="121"/>
      <c r="AU503" s="121"/>
      <c r="AV503" s="121"/>
      <c r="AW503" s="121"/>
      <c r="AX503" s="121"/>
      <c r="AY503" s="121"/>
      <c r="AZ503" s="121"/>
      <c r="BA503" s="121"/>
      <c r="BB503" s="121"/>
      <c r="BC503" s="121"/>
      <c r="BD503" s="121"/>
      <c r="BE503" s="121"/>
      <c r="BF503" s="121"/>
      <c r="BG503" s="121"/>
      <c r="BH503" s="121"/>
      <c r="BI503" s="121"/>
      <c r="BJ503" s="121"/>
      <c r="BK503" s="121"/>
      <c r="BL503" s="121"/>
      <c r="BM503" s="121"/>
      <c r="BN503" s="121"/>
      <c r="BO503" s="121"/>
      <c r="BP503" s="121"/>
      <c r="BQ503" s="121"/>
      <c r="BR503" s="121"/>
      <c r="BS503" s="121"/>
      <c r="BT503" s="121"/>
      <c r="BU503" s="121"/>
      <c r="BV503" s="121"/>
      <c r="BW503" s="121"/>
      <c r="BX503" s="121"/>
      <c r="BY503" s="121"/>
      <c r="BZ503" s="121"/>
      <c r="CA503" s="121"/>
      <c r="CB503" s="121"/>
      <c r="CC503" s="121"/>
      <c r="CD503" s="121"/>
      <c r="CE503" s="121"/>
      <c r="CF503" s="121"/>
      <c r="CG503" s="121"/>
      <c r="CH503" s="121"/>
      <c r="CI503" s="121"/>
      <c r="CJ503" s="121"/>
      <c r="CK503" s="121"/>
      <c r="CL503" s="121"/>
      <c r="CM503" s="121"/>
      <c r="CN503" s="121"/>
      <c r="CO503" s="121"/>
      <c r="CP503" s="121"/>
      <c r="CQ503" s="121"/>
      <c r="CR503" s="121"/>
      <c r="CS503" s="121"/>
      <c r="CT503" s="121"/>
      <c r="CU503" s="121"/>
      <c r="CV503" s="121"/>
      <c r="CW503" s="121"/>
      <c r="CX503" s="121"/>
      <c r="CY503" s="121"/>
      <c r="CZ503" s="121"/>
      <c r="DA503" s="121"/>
      <c r="DB503" s="121"/>
      <c r="DC503" s="121"/>
      <c r="DD503" s="121"/>
      <c r="DE503" s="121"/>
      <c r="DF503" s="121"/>
      <c r="DG503" s="121"/>
      <c r="DH503" s="121"/>
      <c r="DI503" s="121"/>
      <c r="DJ503" s="121"/>
      <c r="DK503" s="121"/>
    </row>
    <row r="504" spans="1:115" s="122" customFormat="1" ht="25.5">
      <c r="A504" s="120"/>
      <c r="B504" s="76">
        <v>138</v>
      </c>
      <c r="C504" s="149" t="s">
        <v>3716</v>
      </c>
      <c r="D504" s="149" t="s">
        <v>3717</v>
      </c>
      <c r="E504" s="149" t="s">
        <v>3718</v>
      </c>
      <c r="F504" s="149" t="s">
        <v>3719</v>
      </c>
      <c r="G504" s="150" t="s">
        <v>3720</v>
      </c>
      <c r="H504" s="376"/>
      <c r="I504" s="384"/>
      <c r="J504" s="378" t="s">
        <v>4491</v>
      </c>
      <c r="K504" s="379">
        <v>42895</v>
      </c>
      <c r="L504" s="153" t="s">
        <v>3869</v>
      </c>
      <c r="M504" s="120"/>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c r="AS504" s="121"/>
      <c r="AT504" s="121"/>
      <c r="AU504" s="121"/>
      <c r="AV504" s="121"/>
      <c r="AW504" s="121"/>
      <c r="AX504" s="121"/>
      <c r="AY504" s="121"/>
      <c r="AZ504" s="121"/>
      <c r="BA504" s="121"/>
      <c r="BB504" s="121"/>
      <c r="BC504" s="121"/>
      <c r="BD504" s="121"/>
      <c r="BE504" s="121"/>
      <c r="BF504" s="121"/>
      <c r="BG504" s="121"/>
      <c r="BH504" s="121"/>
      <c r="BI504" s="121"/>
      <c r="BJ504" s="121"/>
      <c r="BK504" s="121"/>
      <c r="BL504" s="121"/>
      <c r="BM504" s="121"/>
      <c r="BN504" s="121"/>
      <c r="BO504" s="121"/>
      <c r="BP504" s="121"/>
      <c r="BQ504" s="121"/>
      <c r="BR504" s="121"/>
      <c r="BS504" s="121"/>
      <c r="BT504" s="121"/>
      <c r="BU504" s="121"/>
      <c r="BV504" s="121"/>
      <c r="BW504" s="121"/>
      <c r="BX504" s="121"/>
      <c r="BY504" s="121"/>
      <c r="BZ504" s="121"/>
      <c r="CA504" s="121"/>
      <c r="CB504" s="121"/>
      <c r="CC504" s="121"/>
      <c r="CD504" s="121"/>
      <c r="CE504" s="121"/>
      <c r="CF504" s="121"/>
      <c r="CG504" s="121"/>
      <c r="CH504" s="121"/>
      <c r="CI504" s="121"/>
      <c r="CJ504" s="121"/>
      <c r="CK504" s="121"/>
      <c r="CL504" s="121"/>
      <c r="CM504" s="121"/>
      <c r="CN504" s="121"/>
      <c r="CO504" s="121"/>
      <c r="CP504" s="121"/>
      <c r="CQ504" s="121"/>
      <c r="CR504" s="121"/>
      <c r="CS504" s="121"/>
      <c r="CT504" s="121"/>
      <c r="CU504" s="121"/>
      <c r="CV504" s="121"/>
      <c r="CW504" s="121"/>
      <c r="CX504" s="121"/>
      <c r="CY504" s="121"/>
      <c r="CZ504" s="121"/>
      <c r="DA504" s="121"/>
      <c r="DB504" s="121"/>
      <c r="DC504" s="121"/>
      <c r="DD504" s="121"/>
      <c r="DE504" s="121"/>
      <c r="DF504" s="121"/>
      <c r="DG504" s="121"/>
      <c r="DH504" s="121"/>
      <c r="DI504" s="121"/>
      <c r="DJ504" s="121"/>
      <c r="DK504" s="121"/>
    </row>
    <row r="505" spans="1:115" s="122" customFormat="1" ht="25.5">
      <c r="A505" s="120"/>
      <c r="B505" s="76">
        <v>139</v>
      </c>
      <c r="C505" s="149" t="s">
        <v>3721</v>
      </c>
      <c r="D505" s="149" t="s">
        <v>3722</v>
      </c>
      <c r="E505" s="382" t="s">
        <v>3723</v>
      </c>
      <c r="F505" s="382" t="s">
        <v>3724</v>
      </c>
      <c r="G505" s="150" t="s">
        <v>3725</v>
      </c>
      <c r="H505" s="376"/>
      <c r="I505" s="384"/>
      <c r="J505" s="378" t="s">
        <v>4491</v>
      </c>
      <c r="K505" s="379">
        <v>43123</v>
      </c>
      <c r="L505" s="153" t="s">
        <v>3870</v>
      </c>
      <c r="M505" s="120"/>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c r="AR505" s="121"/>
      <c r="AS505" s="121"/>
      <c r="AT505" s="121"/>
      <c r="AU505" s="121"/>
      <c r="AV505" s="121"/>
      <c r="AW505" s="121"/>
      <c r="AX505" s="121"/>
      <c r="AY505" s="121"/>
      <c r="AZ505" s="121"/>
      <c r="BA505" s="121"/>
      <c r="BB505" s="121"/>
      <c r="BC505" s="121"/>
      <c r="BD505" s="121"/>
      <c r="BE505" s="121"/>
      <c r="BF505" s="121"/>
      <c r="BG505" s="121"/>
      <c r="BH505" s="121"/>
      <c r="BI505" s="121"/>
      <c r="BJ505" s="121"/>
      <c r="BK505" s="121"/>
      <c r="BL505" s="121"/>
      <c r="BM505" s="121"/>
      <c r="BN505" s="121"/>
      <c r="BO505" s="121"/>
      <c r="BP505" s="121"/>
      <c r="BQ505" s="121"/>
      <c r="BR505" s="121"/>
      <c r="BS505" s="121"/>
      <c r="BT505" s="121"/>
      <c r="BU505" s="121"/>
      <c r="BV505" s="121"/>
      <c r="BW505" s="121"/>
      <c r="BX505" s="121"/>
      <c r="BY505" s="121"/>
      <c r="BZ505" s="121"/>
      <c r="CA505" s="121"/>
      <c r="CB505" s="121"/>
      <c r="CC505" s="121"/>
      <c r="CD505" s="121"/>
      <c r="CE505" s="121"/>
      <c r="CF505" s="121"/>
      <c r="CG505" s="121"/>
      <c r="CH505" s="121"/>
      <c r="CI505" s="121"/>
      <c r="CJ505" s="121"/>
      <c r="CK505" s="121"/>
      <c r="CL505" s="121"/>
      <c r="CM505" s="121"/>
      <c r="CN505" s="121"/>
      <c r="CO505" s="121"/>
      <c r="CP505" s="121"/>
      <c r="CQ505" s="121"/>
      <c r="CR505" s="121"/>
      <c r="CS505" s="121"/>
      <c r="CT505" s="121"/>
      <c r="CU505" s="121"/>
      <c r="CV505" s="121"/>
      <c r="CW505" s="121"/>
      <c r="CX505" s="121"/>
      <c r="CY505" s="121"/>
      <c r="CZ505" s="121"/>
      <c r="DA505" s="121"/>
      <c r="DB505" s="121"/>
      <c r="DC505" s="121"/>
      <c r="DD505" s="121"/>
      <c r="DE505" s="121"/>
      <c r="DF505" s="121"/>
      <c r="DG505" s="121"/>
      <c r="DH505" s="121"/>
      <c r="DI505" s="121"/>
      <c r="DJ505" s="121"/>
      <c r="DK505" s="121"/>
    </row>
    <row r="506" spans="1:115" s="122" customFormat="1" ht="25.5">
      <c r="A506" s="120"/>
      <c r="B506" s="76">
        <v>140</v>
      </c>
      <c r="C506" s="149" t="s">
        <v>3726</v>
      </c>
      <c r="D506" s="149" t="s">
        <v>726</v>
      </c>
      <c r="E506" s="382" t="s">
        <v>8027</v>
      </c>
      <c r="F506" s="149" t="s">
        <v>3727</v>
      </c>
      <c r="G506" s="150" t="s">
        <v>731</v>
      </c>
      <c r="H506" s="376"/>
      <c r="I506" s="384"/>
      <c r="J506" s="378" t="s">
        <v>4491</v>
      </c>
      <c r="K506" s="379">
        <v>42894</v>
      </c>
      <c r="L506" s="153" t="s">
        <v>3871</v>
      </c>
      <c r="M506" s="120"/>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c r="AR506" s="121"/>
      <c r="AS506" s="121"/>
      <c r="AT506" s="121"/>
      <c r="AU506" s="121"/>
      <c r="AV506" s="121"/>
      <c r="AW506" s="121"/>
      <c r="AX506" s="121"/>
      <c r="AY506" s="121"/>
      <c r="AZ506" s="121"/>
      <c r="BA506" s="121"/>
      <c r="BB506" s="121"/>
      <c r="BC506" s="121"/>
      <c r="BD506" s="121"/>
      <c r="BE506" s="121"/>
      <c r="BF506" s="121"/>
      <c r="BG506" s="121"/>
      <c r="BH506" s="121"/>
      <c r="BI506" s="121"/>
      <c r="BJ506" s="121"/>
      <c r="BK506" s="121"/>
      <c r="BL506" s="121"/>
      <c r="BM506" s="121"/>
      <c r="BN506" s="121"/>
      <c r="BO506" s="121"/>
      <c r="BP506" s="121"/>
      <c r="BQ506" s="121"/>
      <c r="BR506" s="121"/>
      <c r="BS506" s="121"/>
      <c r="BT506" s="121"/>
      <c r="BU506" s="121"/>
      <c r="BV506" s="121"/>
      <c r="BW506" s="121"/>
      <c r="BX506" s="121"/>
      <c r="BY506" s="121"/>
      <c r="BZ506" s="121"/>
      <c r="CA506" s="121"/>
      <c r="CB506" s="121"/>
      <c r="CC506" s="121"/>
      <c r="CD506" s="121"/>
      <c r="CE506" s="121"/>
      <c r="CF506" s="121"/>
      <c r="CG506" s="121"/>
      <c r="CH506" s="121"/>
      <c r="CI506" s="121"/>
      <c r="CJ506" s="121"/>
      <c r="CK506" s="121"/>
      <c r="CL506" s="121"/>
      <c r="CM506" s="121"/>
      <c r="CN506" s="121"/>
      <c r="CO506" s="121"/>
      <c r="CP506" s="121"/>
      <c r="CQ506" s="121"/>
      <c r="CR506" s="121"/>
      <c r="CS506" s="121"/>
      <c r="CT506" s="121"/>
      <c r="CU506" s="121"/>
      <c r="CV506" s="121"/>
      <c r="CW506" s="121"/>
      <c r="CX506" s="121"/>
      <c r="CY506" s="121"/>
      <c r="CZ506" s="121"/>
      <c r="DA506" s="121"/>
      <c r="DB506" s="121"/>
      <c r="DC506" s="121"/>
      <c r="DD506" s="121"/>
      <c r="DE506" s="121"/>
      <c r="DF506" s="121"/>
      <c r="DG506" s="121"/>
      <c r="DH506" s="121"/>
      <c r="DI506" s="121"/>
      <c r="DJ506" s="121"/>
      <c r="DK506" s="121"/>
    </row>
    <row r="507" spans="1:115" s="122" customFormat="1" ht="25.5">
      <c r="A507" s="120"/>
      <c r="B507" s="76">
        <v>141</v>
      </c>
      <c r="C507" s="149" t="s">
        <v>3728</v>
      </c>
      <c r="D507" s="149" t="s">
        <v>3729</v>
      </c>
      <c r="E507" s="149" t="s">
        <v>3730</v>
      </c>
      <c r="F507" s="149" t="s">
        <v>3731</v>
      </c>
      <c r="G507" s="150" t="s">
        <v>4352</v>
      </c>
      <c r="H507" s="376"/>
      <c r="I507" s="384"/>
      <c r="J507" s="378" t="s">
        <v>4491</v>
      </c>
      <c r="K507" s="379">
        <v>42894</v>
      </c>
      <c r="L507" s="153" t="s">
        <v>3872</v>
      </c>
      <c r="M507" s="120"/>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1"/>
      <c r="BH507" s="121"/>
      <c r="BI507" s="121"/>
      <c r="BJ507" s="121"/>
      <c r="BK507" s="121"/>
      <c r="BL507" s="121"/>
      <c r="BM507" s="121"/>
      <c r="BN507" s="121"/>
      <c r="BO507" s="121"/>
      <c r="BP507" s="121"/>
      <c r="BQ507" s="121"/>
      <c r="BR507" s="121"/>
      <c r="BS507" s="121"/>
      <c r="BT507" s="121"/>
      <c r="BU507" s="121"/>
      <c r="BV507" s="121"/>
      <c r="BW507" s="121"/>
      <c r="BX507" s="121"/>
      <c r="BY507" s="121"/>
      <c r="BZ507" s="121"/>
      <c r="CA507" s="121"/>
      <c r="CB507" s="121"/>
      <c r="CC507" s="121"/>
      <c r="CD507" s="121"/>
      <c r="CE507" s="121"/>
      <c r="CF507" s="121"/>
      <c r="CG507" s="121"/>
      <c r="CH507" s="121"/>
      <c r="CI507" s="121"/>
      <c r="CJ507" s="121"/>
      <c r="CK507" s="121"/>
      <c r="CL507" s="121"/>
      <c r="CM507" s="121"/>
      <c r="CN507" s="121"/>
      <c r="CO507" s="121"/>
      <c r="CP507" s="121"/>
      <c r="CQ507" s="121"/>
      <c r="CR507" s="121"/>
      <c r="CS507" s="121"/>
      <c r="CT507" s="121"/>
      <c r="CU507" s="121"/>
      <c r="CV507" s="121"/>
      <c r="CW507" s="121"/>
      <c r="CX507" s="121"/>
      <c r="CY507" s="121"/>
      <c r="CZ507" s="121"/>
      <c r="DA507" s="121"/>
      <c r="DB507" s="121"/>
      <c r="DC507" s="121"/>
      <c r="DD507" s="121"/>
      <c r="DE507" s="121"/>
      <c r="DF507" s="121"/>
      <c r="DG507" s="121"/>
      <c r="DH507" s="121"/>
      <c r="DI507" s="121"/>
      <c r="DJ507" s="121"/>
      <c r="DK507" s="121"/>
    </row>
    <row r="508" spans="1:115" s="122" customFormat="1" ht="25.5">
      <c r="A508" s="120"/>
      <c r="B508" s="76">
        <v>142</v>
      </c>
      <c r="C508" s="149" t="s">
        <v>8028</v>
      </c>
      <c r="D508" s="149" t="s">
        <v>3574</v>
      </c>
      <c r="E508" s="149" t="s">
        <v>3732</v>
      </c>
      <c r="F508" s="149" t="s">
        <v>3733</v>
      </c>
      <c r="G508" s="150" t="s">
        <v>3734</v>
      </c>
      <c r="H508" s="376" t="s">
        <v>4491</v>
      </c>
      <c r="I508" s="384"/>
      <c r="J508" s="378"/>
      <c r="K508" s="379">
        <v>42892</v>
      </c>
      <c r="L508" s="153" t="s">
        <v>3873</v>
      </c>
      <c r="M508" s="120"/>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c r="AR508" s="121"/>
      <c r="AS508" s="121"/>
      <c r="AT508" s="121"/>
      <c r="AU508" s="121"/>
      <c r="AV508" s="121"/>
      <c r="AW508" s="121"/>
      <c r="AX508" s="121"/>
      <c r="AY508" s="121"/>
      <c r="AZ508" s="121"/>
      <c r="BA508" s="121"/>
      <c r="BB508" s="121"/>
      <c r="BC508" s="121"/>
      <c r="BD508" s="121"/>
      <c r="BE508" s="121"/>
      <c r="BF508" s="121"/>
      <c r="BG508" s="121"/>
      <c r="BH508" s="121"/>
      <c r="BI508" s="121"/>
      <c r="BJ508" s="121"/>
      <c r="BK508" s="121"/>
      <c r="BL508" s="121"/>
      <c r="BM508" s="121"/>
      <c r="BN508" s="121"/>
      <c r="BO508" s="121"/>
      <c r="BP508" s="121"/>
      <c r="BQ508" s="121"/>
      <c r="BR508" s="121"/>
      <c r="BS508" s="121"/>
      <c r="BT508" s="121"/>
      <c r="BU508" s="121"/>
      <c r="BV508" s="121"/>
      <c r="BW508" s="121"/>
      <c r="BX508" s="121"/>
      <c r="BY508" s="121"/>
      <c r="BZ508" s="121"/>
      <c r="CA508" s="121"/>
      <c r="CB508" s="121"/>
      <c r="CC508" s="121"/>
      <c r="CD508" s="121"/>
      <c r="CE508" s="121"/>
      <c r="CF508" s="121"/>
      <c r="CG508" s="121"/>
      <c r="CH508" s="121"/>
      <c r="CI508" s="121"/>
      <c r="CJ508" s="121"/>
      <c r="CK508" s="121"/>
      <c r="CL508" s="121"/>
      <c r="CM508" s="121"/>
      <c r="CN508" s="121"/>
      <c r="CO508" s="121"/>
      <c r="CP508" s="121"/>
      <c r="CQ508" s="121"/>
      <c r="CR508" s="121"/>
      <c r="CS508" s="121"/>
      <c r="CT508" s="121"/>
      <c r="CU508" s="121"/>
      <c r="CV508" s="121"/>
      <c r="CW508" s="121"/>
      <c r="CX508" s="121"/>
      <c r="CY508" s="121"/>
      <c r="CZ508" s="121"/>
      <c r="DA508" s="121"/>
      <c r="DB508" s="121"/>
      <c r="DC508" s="121"/>
      <c r="DD508" s="121"/>
      <c r="DE508" s="121"/>
      <c r="DF508" s="121"/>
      <c r="DG508" s="121"/>
      <c r="DH508" s="121"/>
      <c r="DI508" s="121"/>
      <c r="DJ508" s="121"/>
      <c r="DK508" s="121"/>
    </row>
    <row r="509" spans="1:115" s="122" customFormat="1" ht="25.5">
      <c r="A509" s="120"/>
      <c r="B509" s="76">
        <v>143</v>
      </c>
      <c r="C509" s="149" t="s">
        <v>3573</v>
      </c>
      <c r="D509" s="149" t="s">
        <v>3574</v>
      </c>
      <c r="E509" s="149" t="s">
        <v>3735</v>
      </c>
      <c r="F509" s="149" t="s">
        <v>3736</v>
      </c>
      <c r="G509" s="150" t="s">
        <v>764</v>
      </c>
      <c r="H509" s="376"/>
      <c r="I509" s="384"/>
      <c r="J509" s="378" t="s">
        <v>4491</v>
      </c>
      <c r="K509" s="379">
        <v>43110</v>
      </c>
      <c r="L509" s="153" t="s">
        <v>3874</v>
      </c>
      <c r="M509" s="120"/>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c r="AR509" s="121"/>
      <c r="AS509" s="121"/>
      <c r="AT509" s="121"/>
      <c r="AU509" s="121"/>
      <c r="AV509" s="121"/>
      <c r="AW509" s="121"/>
      <c r="AX509" s="121"/>
      <c r="AY509" s="121"/>
      <c r="AZ509" s="121"/>
      <c r="BA509" s="121"/>
      <c r="BB509" s="121"/>
      <c r="BC509" s="121"/>
      <c r="BD509" s="121"/>
      <c r="BE509" s="121"/>
      <c r="BF509" s="121"/>
      <c r="BG509" s="121"/>
      <c r="BH509" s="121"/>
      <c r="BI509" s="121"/>
      <c r="BJ509" s="121"/>
      <c r="BK509" s="121"/>
      <c r="BL509" s="121"/>
      <c r="BM509" s="121"/>
      <c r="BN509" s="121"/>
      <c r="BO509" s="121"/>
      <c r="BP509" s="121"/>
      <c r="BQ509" s="121"/>
      <c r="BR509" s="121"/>
      <c r="BS509" s="121"/>
      <c r="BT509" s="121"/>
      <c r="BU509" s="121"/>
      <c r="BV509" s="121"/>
      <c r="BW509" s="121"/>
      <c r="BX509" s="121"/>
      <c r="BY509" s="121"/>
      <c r="BZ509" s="121"/>
      <c r="CA509" s="121"/>
      <c r="CB509" s="121"/>
      <c r="CC509" s="121"/>
      <c r="CD509" s="121"/>
      <c r="CE509" s="121"/>
      <c r="CF509" s="121"/>
      <c r="CG509" s="121"/>
      <c r="CH509" s="121"/>
      <c r="CI509" s="121"/>
      <c r="CJ509" s="121"/>
      <c r="CK509" s="121"/>
      <c r="CL509" s="121"/>
      <c r="CM509" s="121"/>
      <c r="CN509" s="121"/>
      <c r="CO509" s="121"/>
      <c r="CP509" s="121"/>
      <c r="CQ509" s="121"/>
      <c r="CR509" s="121"/>
      <c r="CS509" s="121"/>
      <c r="CT509" s="121"/>
      <c r="CU509" s="121"/>
      <c r="CV509" s="121"/>
      <c r="CW509" s="121"/>
      <c r="CX509" s="121"/>
      <c r="CY509" s="121"/>
      <c r="CZ509" s="121"/>
      <c r="DA509" s="121"/>
      <c r="DB509" s="121"/>
      <c r="DC509" s="121"/>
      <c r="DD509" s="121"/>
      <c r="DE509" s="121"/>
      <c r="DF509" s="121"/>
      <c r="DG509" s="121"/>
      <c r="DH509" s="121"/>
      <c r="DI509" s="121"/>
      <c r="DJ509" s="121"/>
      <c r="DK509" s="121"/>
    </row>
    <row r="510" spans="1:115" s="122" customFormat="1" ht="25.5">
      <c r="A510" s="120"/>
      <c r="B510" s="76">
        <v>144</v>
      </c>
      <c r="C510" s="149" t="s">
        <v>6445</v>
      </c>
      <c r="D510" s="149" t="s">
        <v>6446</v>
      </c>
      <c r="E510" s="149" t="s">
        <v>6447</v>
      </c>
      <c r="F510" s="149" t="s">
        <v>6448</v>
      </c>
      <c r="G510" s="150" t="s">
        <v>6449</v>
      </c>
      <c r="H510" s="376"/>
      <c r="I510" s="384"/>
      <c r="J510" s="378" t="s">
        <v>4491</v>
      </c>
      <c r="K510" s="379">
        <v>42892</v>
      </c>
      <c r="L510" s="153" t="s">
        <v>6450</v>
      </c>
      <c r="M510" s="120"/>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c r="AR510" s="121"/>
      <c r="AS510" s="121"/>
      <c r="AT510" s="121"/>
      <c r="AU510" s="121"/>
      <c r="AV510" s="121"/>
      <c r="AW510" s="121"/>
      <c r="AX510" s="121"/>
      <c r="AY510" s="121"/>
      <c r="AZ510" s="121"/>
      <c r="BA510" s="121"/>
      <c r="BB510" s="121"/>
      <c r="BC510" s="121"/>
      <c r="BD510" s="121"/>
      <c r="BE510" s="121"/>
      <c r="BF510" s="121"/>
      <c r="BG510" s="121"/>
      <c r="BH510" s="121"/>
      <c r="BI510" s="121"/>
      <c r="BJ510" s="121"/>
      <c r="BK510" s="121"/>
      <c r="BL510" s="121"/>
      <c r="BM510" s="121"/>
      <c r="BN510" s="121"/>
      <c r="BO510" s="121"/>
      <c r="BP510" s="121"/>
      <c r="BQ510" s="121"/>
      <c r="BR510" s="121"/>
      <c r="BS510" s="121"/>
      <c r="BT510" s="121"/>
      <c r="BU510" s="121"/>
      <c r="BV510" s="121"/>
      <c r="BW510" s="121"/>
      <c r="BX510" s="121"/>
      <c r="BY510" s="121"/>
      <c r="BZ510" s="121"/>
      <c r="CA510" s="121"/>
      <c r="CB510" s="121"/>
      <c r="CC510" s="121"/>
      <c r="CD510" s="121"/>
      <c r="CE510" s="121"/>
      <c r="CF510" s="121"/>
      <c r="CG510" s="121"/>
      <c r="CH510" s="121"/>
      <c r="CI510" s="121"/>
      <c r="CJ510" s="121"/>
      <c r="CK510" s="121"/>
      <c r="CL510" s="121"/>
      <c r="CM510" s="121"/>
      <c r="CN510" s="121"/>
      <c r="CO510" s="121"/>
      <c r="CP510" s="121"/>
      <c r="CQ510" s="121"/>
      <c r="CR510" s="121"/>
      <c r="CS510" s="121"/>
      <c r="CT510" s="121"/>
      <c r="CU510" s="121"/>
      <c r="CV510" s="121"/>
      <c r="CW510" s="121"/>
      <c r="CX510" s="121"/>
      <c r="CY510" s="121"/>
      <c r="CZ510" s="121"/>
      <c r="DA510" s="121"/>
      <c r="DB510" s="121"/>
      <c r="DC510" s="121"/>
      <c r="DD510" s="121"/>
      <c r="DE510" s="121"/>
      <c r="DF510" s="121"/>
      <c r="DG510" s="121"/>
      <c r="DH510" s="121"/>
      <c r="DI510" s="121"/>
      <c r="DJ510" s="121"/>
      <c r="DK510" s="121"/>
    </row>
    <row r="511" spans="1:115" s="122" customFormat="1" ht="25.5">
      <c r="A511" s="120"/>
      <c r="B511" s="76">
        <v>145</v>
      </c>
      <c r="C511" s="149" t="s">
        <v>6451</v>
      </c>
      <c r="D511" s="149" t="s">
        <v>748</v>
      </c>
      <c r="E511" s="149" t="s">
        <v>6452</v>
      </c>
      <c r="F511" s="149" t="s">
        <v>6453</v>
      </c>
      <c r="G511" s="150" t="s">
        <v>3558</v>
      </c>
      <c r="H511" s="376"/>
      <c r="I511" s="384"/>
      <c r="J511" s="378" t="s">
        <v>4491</v>
      </c>
      <c r="K511" s="379">
        <v>43110</v>
      </c>
      <c r="L511" s="153" t="s">
        <v>6454</v>
      </c>
      <c r="M511" s="120"/>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1"/>
      <c r="BM511" s="121"/>
      <c r="BN511" s="121"/>
      <c r="BO511" s="121"/>
      <c r="BP511" s="121"/>
      <c r="BQ511" s="121"/>
      <c r="BR511" s="121"/>
      <c r="BS511" s="121"/>
      <c r="BT511" s="121"/>
      <c r="BU511" s="121"/>
      <c r="BV511" s="121"/>
      <c r="BW511" s="121"/>
      <c r="BX511" s="121"/>
      <c r="BY511" s="121"/>
      <c r="BZ511" s="121"/>
      <c r="CA511" s="121"/>
      <c r="CB511" s="121"/>
      <c r="CC511" s="121"/>
      <c r="CD511" s="121"/>
      <c r="CE511" s="121"/>
      <c r="CF511" s="121"/>
      <c r="CG511" s="121"/>
      <c r="CH511" s="121"/>
      <c r="CI511" s="121"/>
      <c r="CJ511" s="121"/>
      <c r="CK511" s="121"/>
      <c r="CL511" s="121"/>
      <c r="CM511" s="121"/>
      <c r="CN511" s="121"/>
      <c r="CO511" s="121"/>
      <c r="CP511" s="121"/>
      <c r="CQ511" s="121"/>
      <c r="CR511" s="121"/>
      <c r="CS511" s="121"/>
      <c r="CT511" s="121"/>
      <c r="CU511" s="121"/>
      <c r="CV511" s="121"/>
      <c r="CW511" s="121"/>
      <c r="CX511" s="121"/>
      <c r="CY511" s="121"/>
      <c r="CZ511" s="121"/>
      <c r="DA511" s="121"/>
      <c r="DB511" s="121"/>
      <c r="DC511" s="121"/>
      <c r="DD511" s="121"/>
      <c r="DE511" s="121"/>
      <c r="DF511" s="121"/>
      <c r="DG511" s="121"/>
      <c r="DH511" s="121"/>
      <c r="DI511" s="121"/>
      <c r="DJ511" s="121"/>
      <c r="DK511" s="121"/>
    </row>
    <row r="512" spans="1:115" s="122" customFormat="1" ht="25.5">
      <c r="A512" s="120"/>
      <c r="B512" s="76">
        <v>146</v>
      </c>
      <c r="C512" s="149" t="s">
        <v>192</v>
      </c>
      <c r="D512" s="149" t="s">
        <v>3574</v>
      </c>
      <c r="E512" s="149" t="s">
        <v>6455</v>
      </c>
      <c r="F512" s="149" t="s">
        <v>6456</v>
      </c>
      <c r="G512" s="150" t="s">
        <v>3558</v>
      </c>
      <c r="H512" s="376"/>
      <c r="I512" s="384"/>
      <c r="J512" s="376" t="s">
        <v>4491</v>
      </c>
      <c r="K512" s="379">
        <v>43169</v>
      </c>
      <c r="L512" s="153" t="s">
        <v>6457</v>
      </c>
      <c r="M512" s="120"/>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c r="AR512" s="121"/>
      <c r="AS512" s="121"/>
      <c r="AT512" s="121"/>
      <c r="AU512" s="121"/>
      <c r="AV512" s="121"/>
      <c r="AW512" s="121"/>
      <c r="AX512" s="121"/>
      <c r="AY512" s="121"/>
      <c r="AZ512" s="121"/>
      <c r="BA512" s="121"/>
      <c r="BB512" s="121"/>
      <c r="BC512" s="121"/>
      <c r="BD512" s="121"/>
      <c r="BE512" s="121"/>
      <c r="BF512" s="121"/>
      <c r="BG512" s="121"/>
      <c r="BH512" s="121"/>
      <c r="BI512" s="121"/>
      <c r="BJ512" s="121"/>
      <c r="BK512" s="121"/>
      <c r="BL512" s="121"/>
      <c r="BM512" s="121"/>
      <c r="BN512" s="121"/>
      <c r="BO512" s="121"/>
      <c r="BP512" s="121"/>
      <c r="BQ512" s="121"/>
      <c r="BR512" s="121"/>
      <c r="BS512" s="121"/>
      <c r="BT512" s="121"/>
      <c r="BU512" s="121"/>
      <c r="BV512" s="121"/>
      <c r="BW512" s="121"/>
      <c r="BX512" s="121"/>
      <c r="BY512" s="121"/>
      <c r="BZ512" s="121"/>
      <c r="CA512" s="121"/>
      <c r="CB512" s="121"/>
      <c r="CC512" s="121"/>
      <c r="CD512" s="121"/>
      <c r="CE512" s="121"/>
      <c r="CF512" s="121"/>
      <c r="CG512" s="121"/>
      <c r="CH512" s="121"/>
      <c r="CI512" s="121"/>
      <c r="CJ512" s="121"/>
      <c r="CK512" s="121"/>
      <c r="CL512" s="121"/>
      <c r="CM512" s="121"/>
      <c r="CN512" s="121"/>
      <c r="CO512" s="121"/>
      <c r="CP512" s="121"/>
      <c r="CQ512" s="121"/>
      <c r="CR512" s="121"/>
      <c r="CS512" s="121"/>
      <c r="CT512" s="121"/>
      <c r="CU512" s="121"/>
      <c r="CV512" s="121"/>
      <c r="CW512" s="121"/>
      <c r="CX512" s="121"/>
      <c r="CY512" s="121"/>
      <c r="CZ512" s="121"/>
      <c r="DA512" s="121"/>
      <c r="DB512" s="121"/>
      <c r="DC512" s="121"/>
      <c r="DD512" s="121"/>
      <c r="DE512" s="121"/>
      <c r="DF512" s="121"/>
      <c r="DG512" s="121"/>
      <c r="DH512" s="121"/>
      <c r="DI512" s="121"/>
      <c r="DJ512" s="121"/>
      <c r="DK512" s="121"/>
    </row>
    <row r="513" spans="1:115" s="122" customFormat="1" ht="25.5">
      <c r="A513" s="120"/>
      <c r="B513" s="76">
        <v>147</v>
      </c>
      <c r="C513" s="149" t="s">
        <v>6458</v>
      </c>
      <c r="D513" s="149" t="s">
        <v>6459</v>
      </c>
      <c r="E513" s="149" t="s">
        <v>6460</v>
      </c>
      <c r="F513" s="149" t="s">
        <v>6461</v>
      </c>
      <c r="G513" s="150" t="s">
        <v>3558</v>
      </c>
      <c r="H513" s="378" t="s">
        <v>4491</v>
      </c>
      <c r="I513" s="387"/>
      <c r="J513" s="378"/>
      <c r="K513" s="379">
        <v>43175</v>
      </c>
      <c r="L513" s="153" t="s">
        <v>6462</v>
      </c>
      <c r="M513" s="120"/>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c r="AR513" s="121"/>
      <c r="AS513" s="121"/>
      <c r="AT513" s="121"/>
      <c r="AU513" s="121"/>
      <c r="AV513" s="121"/>
      <c r="AW513" s="121"/>
      <c r="AX513" s="121"/>
      <c r="AY513" s="121"/>
      <c r="AZ513" s="121"/>
      <c r="BA513" s="121"/>
      <c r="BB513" s="121"/>
      <c r="BC513" s="121"/>
      <c r="BD513" s="121"/>
      <c r="BE513" s="121"/>
      <c r="BF513" s="121"/>
      <c r="BG513" s="121"/>
      <c r="BH513" s="121"/>
      <c r="BI513" s="121"/>
      <c r="BJ513" s="121"/>
      <c r="BK513" s="121"/>
      <c r="BL513" s="121"/>
      <c r="BM513" s="121"/>
      <c r="BN513" s="121"/>
      <c r="BO513" s="121"/>
      <c r="BP513" s="121"/>
      <c r="BQ513" s="121"/>
      <c r="BR513" s="121"/>
      <c r="BS513" s="121"/>
      <c r="BT513" s="121"/>
      <c r="BU513" s="121"/>
      <c r="BV513" s="121"/>
      <c r="BW513" s="121"/>
      <c r="BX513" s="121"/>
      <c r="BY513" s="121"/>
      <c r="BZ513" s="121"/>
      <c r="CA513" s="121"/>
      <c r="CB513" s="121"/>
      <c r="CC513" s="121"/>
      <c r="CD513" s="121"/>
      <c r="CE513" s="121"/>
      <c r="CF513" s="121"/>
      <c r="CG513" s="121"/>
      <c r="CH513" s="121"/>
      <c r="CI513" s="121"/>
      <c r="CJ513" s="121"/>
      <c r="CK513" s="121"/>
      <c r="CL513" s="121"/>
      <c r="CM513" s="121"/>
      <c r="CN513" s="121"/>
      <c r="CO513" s="121"/>
      <c r="CP513" s="121"/>
      <c r="CQ513" s="121"/>
      <c r="CR513" s="121"/>
      <c r="CS513" s="121"/>
      <c r="CT513" s="121"/>
      <c r="CU513" s="121"/>
      <c r="CV513" s="121"/>
      <c r="CW513" s="121"/>
      <c r="CX513" s="121"/>
      <c r="CY513" s="121"/>
      <c r="CZ513" s="121"/>
      <c r="DA513" s="121"/>
      <c r="DB513" s="121"/>
      <c r="DC513" s="121"/>
      <c r="DD513" s="121"/>
      <c r="DE513" s="121"/>
      <c r="DF513" s="121"/>
      <c r="DG513" s="121"/>
      <c r="DH513" s="121"/>
      <c r="DI513" s="121"/>
      <c r="DJ513" s="121"/>
      <c r="DK513" s="121"/>
    </row>
    <row r="514" spans="1:115" s="122" customFormat="1" ht="25.5">
      <c r="A514" s="120"/>
      <c r="B514" s="76">
        <v>148</v>
      </c>
      <c r="C514" s="149" t="s">
        <v>6465</v>
      </c>
      <c r="D514" s="149" t="s">
        <v>6466</v>
      </c>
      <c r="E514" s="149" t="s">
        <v>6467</v>
      </c>
      <c r="F514" s="149" t="s">
        <v>6468</v>
      </c>
      <c r="G514" s="150" t="s">
        <v>6469</v>
      </c>
      <c r="H514" s="376" t="s">
        <v>4491</v>
      </c>
      <c r="I514" s="384"/>
      <c r="J514" s="376"/>
      <c r="K514" s="388">
        <v>43159</v>
      </c>
      <c r="L514" s="153" t="s">
        <v>6470</v>
      </c>
      <c r="M514" s="120"/>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1"/>
      <c r="BN514" s="121"/>
      <c r="BO514" s="121"/>
      <c r="BP514" s="121"/>
      <c r="BQ514" s="121"/>
      <c r="BR514" s="121"/>
      <c r="BS514" s="121"/>
      <c r="BT514" s="121"/>
      <c r="BU514" s="121"/>
      <c r="BV514" s="121"/>
      <c r="BW514" s="121"/>
      <c r="BX514" s="121"/>
      <c r="BY514" s="121"/>
      <c r="BZ514" s="121"/>
      <c r="CA514" s="121"/>
      <c r="CB514" s="121"/>
      <c r="CC514" s="121"/>
      <c r="CD514" s="121"/>
      <c r="CE514" s="121"/>
      <c r="CF514" s="121"/>
      <c r="CG514" s="121"/>
      <c r="CH514" s="121"/>
      <c r="CI514" s="121"/>
      <c r="CJ514" s="121"/>
      <c r="CK514" s="121"/>
      <c r="CL514" s="121"/>
      <c r="CM514" s="121"/>
      <c r="CN514" s="121"/>
      <c r="CO514" s="121"/>
      <c r="CP514" s="121"/>
      <c r="CQ514" s="121"/>
      <c r="CR514" s="121"/>
      <c r="CS514" s="121"/>
      <c r="CT514" s="121"/>
      <c r="CU514" s="121"/>
      <c r="CV514" s="121"/>
      <c r="CW514" s="121"/>
      <c r="CX514" s="121"/>
      <c r="CY514" s="121"/>
      <c r="CZ514" s="121"/>
      <c r="DA514" s="121"/>
      <c r="DB514" s="121"/>
      <c r="DC514" s="121"/>
      <c r="DD514" s="121"/>
      <c r="DE514" s="121"/>
      <c r="DF514" s="121"/>
      <c r="DG514" s="121"/>
      <c r="DH514" s="121"/>
      <c r="DI514" s="121"/>
      <c r="DJ514" s="121"/>
      <c r="DK514" s="121"/>
    </row>
    <row r="515" spans="1:115" s="122" customFormat="1" ht="25.5">
      <c r="A515" s="120"/>
      <c r="B515" s="76">
        <v>149</v>
      </c>
      <c r="C515" s="149" t="s">
        <v>7846</v>
      </c>
      <c r="D515" s="149" t="s">
        <v>6463</v>
      </c>
      <c r="E515" s="149" t="s">
        <v>6464</v>
      </c>
      <c r="F515" s="149" t="s">
        <v>7847</v>
      </c>
      <c r="G515" s="150" t="s">
        <v>3456</v>
      </c>
      <c r="H515" s="389" t="s">
        <v>4491</v>
      </c>
      <c r="I515" s="390"/>
      <c r="J515" s="386"/>
      <c r="K515" s="391">
        <v>43159</v>
      </c>
      <c r="L515" s="153" t="s">
        <v>7848</v>
      </c>
      <c r="M515" s="120"/>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121"/>
      <c r="BO515" s="121"/>
      <c r="BP515" s="121"/>
      <c r="BQ515" s="121"/>
      <c r="BR515" s="121"/>
      <c r="BS515" s="121"/>
      <c r="BT515" s="121"/>
      <c r="BU515" s="121"/>
      <c r="BV515" s="121"/>
      <c r="BW515" s="121"/>
      <c r="BX515" s="121"/>
      <c r="BY515" s="121"/>
      <c r="BZ515" s="121"/>
      <c r="CA515" s="121"/>
      <c r="CB515" s="121"/>
      <c r="CC515" s="121"/>
      <c r="CD515" s="121"/>
      <c r="CE515" s="121"/>
      <c r="CF515" s="121"/>
      <c r="CG515" s="121"/>
      <c r="CH515" s="121"/>
      <c r="CI515" s="121"/>
      <c r="CJ515" s="121"/>
      <c r="CK515" s="121"/>
      <c r="CL515" s="121"/>
      <c r="CM515" s="121"/>
      <c r="CN515" s="121"/>
      <c r="CO515" s="121"/>
      <c r="CP515" s="121"/>
      <c r="CQ515" s="121"/>
      <c r="CR515" s="121"/>
      <c r="CS515" s="121"/>
      <c r="CT515" s="121"/>
      <c r="CU515" s="121"/>
      <c r="CV515" s="121"/>
      <c r="CW515" s="121"/>
      <c r="CX515" s="121"/>
      <c r="CY515" s="121"/>
      <c r="CZ515" s="121"/>
      <c r="DA515" s="121"/>
      <c r="DB515" s="121"/>
      <c r="DC515" s="121"/>
      <c r="DD515" s="121"/>
      <c r="DE515" s="121"/>
      <c r="DF515" s="121"/>
      <c r="DG515" s="121"/>
      <c r="DH515" s="121"/>
      <c r="DI515" s="121"/>
      <c r="DJ515" s="121"/>
      <c r="DK515" s="121"/>
    </row>
    <row r="516" spans="1:115" s="122" customFormat="1" ht="25.5">
      <c r="A516" s="120"/>
      <c r="B516" s="76">
        <v>150</v>
      </c>
      <c r="C516" s="149" t="s">
        <v>3346</v>
      </c>
      <c r="D516" s="149" t="s">
        <v>7849</v>
      </c>
      <c r="E516" s="149" t="s">
        <v>7850</v>
      </c>
      <c r="F516" s="149" t="s">
        <v>7851</v>
      </c>
      <c r="G516" s="150" t="s">
        <v>3677</v>
      </c>
      <c r="H516" s="376"/>
      <c r="I516" s="384"/>
      <c r="J516" s="378" t="s">
        <v>4491</v>
      </c>
      <c r="K516" s="379">
        <v>42922</v>
      </c>
      <c r="L516" s="153" t="s">
        <v>7852</v>
      </c>
      <c r="M516" s="120"/>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1"/>
      <c r="BP516" s="121"/>
      <c r="BQ516" s="121"/>
      <c r="BR516" s="121"/>
      <c r="BS516" s="121"/>
      <c r="BT516" s="121"/>
      <c r="BU516" s="121"/>
      <c r="BV516" s="121"/>
      <c r="BW516" s="121"/>
      <c r="BX516" s="121"/>
      <c r="BY516" s="121"/>
      <c r="BZ516" s="121"/>
      <c r="CA516" s="121"/>
      <c r="CB516" s="121"/>
      <c r="CC516" s="121"/>
      <c r="CD516" s="121"/>
      <c r="CE516" s="121"/>
      <c r="CF516" s="121"/>
      <c r="CG516" s="121"/>
      <c r="CH516" s="121"/>
      <c r="CI516" s="121"/>
      <c r="CJ516" s="121"/>
      <c r="CK516" s="121"/>
      <c r="CL516" s="121"/>
      <c r="CM516" s="121"/>
      <c r="CN516" s="121"/>
      <c r="CO516" s="121"/>
      <c r="CP516" s="121"/>
      <c r="CQ516" s="121"/>
      <c r="CR516" s="121"/>
      <c r="CS516" s="121"/>
      <c r="CT516" s="121"/>
      <c r="CU516" s="121"/>
      <c r="CV516" s="121"/>
      <c r="CW516" s="121"/>
      <c r="CX516" s="121"/>
      <c r="CY516" s="121"/>
      <c r="CZ516" s="121"/>
      <c r="DA516" s="121"/>
      <c r="DB516" s="121"/>
      <c r="DC516" s="121"/>
      <c r="DD516" s="121"/>
      <c r="DE516" s="121"/>
      <c r="DF516" s="121"/>
      <c r="DG516" s="121"/>
      <c r="DH516" s="121"/>
      <c r="DI516" s="121"/>
      <c r="DJ516" s="121"/>
      <c r="DK516" s="121"/>
    </row>
    <row r="517" spans="1:115" s="122" customFormat="1" ht="25.5">
      <c r="A517" s="120"/>
      <c r="B517" s="76">
        <v>151</v>
      </c>
      <c r="C517" s="149" t="s">
        <v>6471</v>
      </c>
      <c r="D517" s="149" t="s">
        <v>6472</v>
      </c>
      <c r="E517" s="149" t="s">
        <v>6473</v>
      </c>
      <c r="F517" s="149" t="s">
        <v>6474</v>
      </c>
      <c r="G517" s="150" t="s">
        <v>3558</v>
      </c>
      <c r="H517" s="376"/>
      <c r="I517" s="384"/>
      <c r="J517" s="378" t="s">
        <v>4491</v>
      </c>
      <c r="K517" s="379">
        <v>42923</v>
      </c>
      <c r="L517" s="153" t="s">
        <v>6475</v>
      </c>
      <c r="M517" s="120"/>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1"/>
      <c r="AY517" s="121"/>
      <c r="AZ517" s="121"/>
      <c r="BA517" s="121"/>
      <c r="BB517" s="121"/>
      <c r="BC517" s="121"/>
      <c r="BD517" s="121"/>
      <c r="BE517" s="121"/>
      <c r="BF517" s="121"/>
      <c r="BG517" s="121"/>
      <c r="BH517" s="121"/>
      <c r="BI517" s="121"/>
      <c r="BJ517" s="121"/>
      <c r="BK517" s="121"/>
      <c r="BL517" s="121"/>
      <c r="BM517" s="121"/>
      <c r="BN517" s="121"/>
      <c r="BO517" s="121"/>
      <c r="BP517" s="121"/>
      <c r="BQ517" s="121"/>
      <c r="BR517" s="121"/>
      <c r="BS517" s="121"/>
      <c r="BT517" s="121"/>
      <c r="BU517" s="121"/>
      <c r="BV517" s="121"/>
      <c r="BW517" s="121"/>
      <c r="BX517" s="121"/>
      <c r="BY517" s="121"/>
      <c r="BZ517" s="121"/>
      <c r="CA517" s="121"/>
      <c r="CB517" s="121"/>
      <c r="CC517" s="121"/>
      <c r="CD517" s="121"/>
      <c r="CE517" s="121"/>
      <c r="CF517" s="121"/>
      <c r="CG517" s="121"/>
      <c r="CH517" s="121"/>
      <c r="CI517" s="121"/>
      <c r="CJ517" s="121"/>
      <c r="CK517" s="121"/>
      <c r="CL517" s="121"/>
      <c r="CM517" s="121"/>
      <c r="CN517" s="121"/>
      <c r="CO517" s="121"/>
      <c r="CP517" s="121"/>
      <c r="CQ517" s="121"/>
      <c r="CR517" s="121"/>
      <c r="CS517" s="121"/>
      <c r="CT517" s="121"/>
      <c r="CU517" s="121"/>
      <c r="CV517" s="121"/>
      <c r="CW517" s="121"/>
      <c r="CX517" s="121"/>
      <c r="CY517" s="121"/>
      <c r="CZ517" s="121"/>
      <c r="DA517" s="121"/>
      <c r="DB517" s="121"/>
      <c r="DC517" s="121"/>
      <c r="DD517" s="121"/>
      <c r="DE517" s="121"/>
      <c r="DF517" s="121"/>
      <c r="DG517" s="121"/>
      <c r="DH517" s="121"/>
      <c r="DI517" s="121"/>
      <c r="DJ517" s="121"/>
      <c r="DK517" s="121"/>
    </row>
    <row r="518" spans="1:115" s="122" customFormat="1" ht="25.5">
      <c r="A518" s="120"/>
      <c r="B518" s="76">
        <v>152</v>
      </c>
      <c r="C518" s="149" t="s">
        <v>4800</v>
      </c>
      <c r="D518" s="149" t="s">
        <v>7420</v>
      </c>
      <c r="E518" s="149" t="s">
        <v>7421</v>
      </c>
      <c r="F518" s="149" t="s">
        <v>7422</v>
      </c>
      <c r="G518" s="150" t="s">
        <v>7423</v>
      </c>
      <c r="H518" s="376"/>
      <c r="I518" s="384"/>
      <c r="J518" s="378" t="s">
        <v>4491</v>
      </c>
      <c r="K518" s="379">
        <v>42934</v>
      </c>
      <c r="L518" s="153" t="s">
        <v>7424</v>
      </c>
      <c r="M518" s="120"/>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1"/>
      <c r="AY518" s="121"/>
      <c r="AZ518" s="121"/>
      <c r="BA518" s="121"/>
      <c r="BB518" s="121"/>
      <c r="BC518" s="121"/>
      <c r="BD518" s="121"/>
      <c r="BE518" s="121"/>
      <c r="BF518" s="121"/>
      <c r="BG518" s="121"/>
      <c r="BH518" s="121"/>
      <c r="BI518" s="121"/>
      <c r="BJ518" s="121"/>
      <c r="BK518" s="121"/>
      <c r="BL518" s="121"/>
      <c r="BM518" s="121"/>
      <c r="BN518" s="121"/>
      <c r="BO518" s="121"/>
      <c r="BP518" s="121"/>
      <c r="BQ518" s="121"/>
      <c r="BR518" s="121"/>
      <c r="BS518" s="121"/>
      <c r="BT518" s="121"/>
      <c r="BU518" s="121"/>
      <c r="BV518" s="121"/>
      <c r="BW518" s="121"/>
      <c r="BX518" s="121"/>
      <c r="BY518" s="121"/>
      <c r="BZ518" s="121"/>
      <c r="CA518" s="121"/>
      <c r="CB518" s="121"/>
      <c r="CC518" s="121"/>
      <c r="CD518" s="121"/>
      <c r="CE518" s="121"/>
      <c r="CF518" s="121"/>
      <c r="CG518" s="121"/>
      <c r="CH518" s="121"/>
      <c r="CI518" s="121"/>
      <c r="CJ518" s="121"/>
      <c r="CK518" s="121"/>
      <c r="CL518" s="121"/>
      <c r="CM518" s="121"/>
      <c r="CN518" s="121"/>
      <c r="CO518" s="121"/>
      <c r="CP518" s="121"/>
      <c r="CQ518" s="121"/>
      <c r="CR518" s="121"/>
      <c r="CS518" s="121"/>
      <c r="CT518" s="121"/>
      <c r="CU518" s="121"/>
      <c r="CV518" s="121"/>
      <c r="CW518" s="121"/>
      <c r="CX518" s="121"/>
      <c r="CY518" s="121"/>
      <c r="CZ518" s="121"/>
      <c r="DA518" s="121"/>
      <c r="DB518" s="121"/>
      <c r="DC518" s="121"/>
      <c r="DD518" s="121"/>
      <c r="DE518" s="121"/>
      <c r="DF518" s="121"/>
      <c r="DG518" s="121"/>
      <c r="DH518" s="121"/>
      <c r="DI518" s="121"/>
      <c r="DJ518" s="121"/>
      <c r="DK518" s="121"/>
    </row>
    <row r="519" spans="1:115" s="122" customFormat="1" ht="25.5">
      <c r="A519" s="120"/>
      <c r="B519" s="76">
        <v>153</v>
      </c>
      <c r="C519" s="149" t="s">
        <v>4800</v>
      </c>
      <c r="D519" s="149" t="s">
        <v>7420</v>
      </c>
      <c r="E519" s="149" t="s">
        <v>7421</v>
      </c>
      <c r="F519" s="149" t="s">
        <v>7425</v>
      </c>
      <c r="G519" s="150" t="s">
        <v>7426</v>
      </c>
      <c r="H519" s="376"/>
      <c r="I519" s="384"/>
      <c r="J519" s="378" t="s">
        <v>4491</v>
      </c>
      <c r="K519" s="379">
        <v>42948</v>
      </c>
      <c r="L519" s="153" t="s">
        <v>7427</v>
      </c>
      <c r="M519" s="120"/>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121"/>
      <c r="BI519" s="121"/>
      <c r="BJ519" s="121"/>
      <c r="BK519" s="121"/>
      <c r="BL519" s="121"/>
      <c r="BM519" s="121"/>
      <c r="BN519" s="121"/>
      <c r="BO519" s="121"/>
      <c r="BP519" s="121"/>
      <c r="BQ519" s="121"/>
      <c r="BR519" s="121"/>
      <c r="BS519" s="121"/>
      <c r="BT519" s="121"/>
      <c r="BU519" s="121"/>
      <c r="BV519" s="121"/>
      <c r="BW519" s="121"/>
      <c r="BX519" s="121"/>
      <c r="BY519" s="121"/>
      <c r="BZ519" s="121"/>
      <c r="CA519" s="121"/>
      <c r="CB519" s="121"/>
      <c r="CC519" s="121"/>
      <c r="CD519" s="121"/>
      <c r="CE519" s="121"/>
      <c r="CF519" s="121"/>
      <c r="CG519" s="121"/>
      <c r="CH519" s="121"/>
      <c r="CI519" s="121"/>
      <c r="CJ519" s="121"/>
      <c r="CK519" s="121"/>
      <c r="CL519" s="121"/>
      <c r="CM519" s="121"/>
      <c r="CN519" s="121"/>
      <c r="CO519" s="121"/>
      <c r="CP519" s="121"/>
      <c r="CQ519" s="121"/>
      <c r="CR519" s="121"/>
      <c r="CS519" s="121"/>
      <c r="CT519" s="121"/>
      <c r="CU519" s="121"/>
      <c r="CV519" s="121"/>
      <c r="CW519" s="121"/>
      <c r="CX519" s="121"/>
      <c r="CY519" s="121"/>
      <c r="CZ519" s="121"/>
      <c r="DA519" s="121"/>
      <c r="DB519" s="121"/>
      <c r="DC519" s="121"/>
      <c r="DD519" s="121"/>
      <c r="DE519" s="121"/>
      <c r="DF519" s="121"/>
      <c r="DG519" s="121"/>
      <c r="DH519" s="121"/>
      <c r="DI519" s="121"/>
      <c r="DJ519" s="121"/>
      <c r="DK519" s="121"/>
    </row>
    <row r="520" spans="1:115" s="122" customFormat="1" ht="25.5">
      <c r="A520" s="120"/>
      <c r="B520" s="76">
        <v>154</v>
      </c>
      <c r="C520" s="149" t="s">
        <v>4800</v>
      </c>
      <c r="D520" s="149" t="s">
        <v>7420</v>
      </c>
      <c r="E520" s="149" t="s">
        <v>7428</v>
      </c>
      <c r="F520" s="149" t="s">
        <v>7429</v>
      </c>
      <c r="G520" s="150" t="s">
        <v>7430</v>
      </c>
      <c r="H520" s="376" t="s">
        <v>4491</v>
      </c>
      <c r="I520" s="384"/>
      <c r="J520" s="378"/>
      <c r="K520" s="379">
        <v>42950</v>
      </c>
      <c r="L520" s="153" t="s">
        <v>7431</v>
      </c>
      <c r="M520" s="120"/>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21"/>
      <c r="AP520" s="121"/>
      <c r="AQ520" s="121"/>
      <c r="AR520" s="121"/>
      <c r="AS520" s="121"/>
      <c r="AT520" s="121"/>
      <c r="AU520" s="121"/>
      <c r="AV520" s="121"/>
      <c r="AW520" s="121"/>
      <c r="AX520" s="121"/>
      <c r="AY520" s="121"/>
      <c r="AZ520" s="121"/>
      <c r="BA520" s="121"/>
      <c r="BB520" s="121"/>
      <c r="BC520" s="121"/>
      <c r="BD520" s="121"/>
      <c r="BE520" s="121"/>
      <c r="BF520" s="121"/>
      <c r="BG520" s="121"/>
      <c r="BH520" s="121"/>
      <c r="BI520" s="121"/>
      <c r="BJ520" s="121"/>
      <c r="BK520" s="121"/>
      <c r="BL520" s="121"/>
      <c r="BM520" s="121"/>
      <c r="BN520" s="121"/>
      <c r="BO520" s="121"/>
      <c r="BP520" s="121"/>
      <c r="BQ520" s="121"/>
      <c r="BR520" s="121"/>
      <c r="BS520" s="121"/>
      <c r="BT520" s="121"/>
      <c r="BU520" s="121"/>
      <c r="BV520" s="121"/>
      <c r="BW520" s="121"/>
      <c r="BX520" s="121"/>
      <c r="BY520" s="121"/>
      <c r="BZ520" s="121"/>
      <c r="CA520" s="121"/>
      <c r="CB520" s="121"/>
      <c r="CC520" s="121"/>
      <c r="CD520" s="121"/>
      <c r="CE520" s="121"/>
      <c r="CF520" s="121"/>
      <c r="CG520" s="121"/>
      <c r="CH520" s="121"/>
      <c r="CI520" s="121"/>
      <c r="CJ520" s="121"/>
      <c r="CK520" s="121"/>
      <c r="CL520" s="121"/>
      <c r="CM520" s="121"/>
      <c r="CN520" s="121"/>
      <c r="CO520" s="121"/>
      <c r="CP520" s="121"/>
      <c r="CQ520" s="121"/>
      <c r="CR520" s="121"/>
      <c r="CS520" s="121"/>
      <c r="CT520" s="121"/>
      <c r="CU520" s="121"/>
      <c r="CV520" s="121"/>
      <c r="CW520" s="121"/>
      <c r="CX520" s="121"/>
      <c r="CY520" s="121"/>
      <c r="CZ520" s="121"/>
      <c r="DA520" s="121"/>
      <c r="DB520" s="121"/>
      <c r="DC520" s="121"/>
      <c r="DD520" s="121"/>
      <c r="DE520" s="121"/>
      <c r="DF520" s="121"/>
      <c r="DG520" s="121"/>
      <c r="DH520" s="121"/>
      <c r="DI520" s="121"/>
      <c r="DJ520" s="121"/>
      <c r="DK520" s="121"/>
    </row>
    <row r="521" spans="1:115" s="122" customFormat="1" ht="25.5">
      <c r="A521" s="120"/>
      <c r="B521" s="76">
        <v>155</v>
      </c>
      <c r="C521" s="149" t="s">
        <v>4800</v>
      </c>
      <c r="D521" s="149" t="s">
        <v>7420</v>
      </c>
      <c r="E521" s="149" t="s">
        <v>7428</v>
      </c>
      <c r="F521" s="149" t="s">
        <v>7432</v>
      </c>
      <c r="G521" s="150" t="s">
        <v>7433</v>
      </c>
      <c r="H521" s="376" t="s">
        <v>4491</v>
      </c>
      <c r="I521" s="384"/>
      <c r="J521" s="378"/>
      <c r="K521" s="379">
        <v>42950</v>
      </c>
      <c r="L521" s="153" t="s">
        <v>7434</v>
      </c>
      <c r="M521" s="120"/>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21"/>
      <c r="AP521" s="121"/>
      <c r="AQ521" s="121"/>
      <c r="AR521" s="121"/>
      <c r="AS521" s="121"/>
      <c r="AT521" s="121"/>
      <c r="AU521" s="121"/>
      <c r="AV521" s="121"/>
      <c r="AW521" s="121"/>
      <c r="AX521" s="121"/>
      <c r="AY521" s="121"/>
      <c r="AZ521" s="121"/>
      <c r="BA521" s="121"/>
      <c r="BB521" s="121"/>
      <c r="BC521" s="121"/>
      <c r="BD521" s="121"/>
      <c r="BE521" s="121"/>
      <c r="BF521" s="121"/>
      <c r="BG521" s="121"/>
      <c r="BH521" s="121"/>
      <c r="BI521" s="121"/>
      <c r="BJ521" s="121"/>
      <c r="BK521" s="121"/>
      <c r="BL521" s="121"/>
      <c r="BM521" s="121"/>
      <c r="BN521" s="121"/>
      <c r="BO521" s="121"/>
      <c r="BP521" s="121"/>
      <c r="BQ521" s="121"/>
      <c r="BR521" s="121"/>
      <c r="BS521" s="121"/>
      <c r="BT521" s="121"/>
      <c r="BU521" s="121"/>
      <c r="BV521" s="121"/>
      <c r="BW521" s="121"/>
      <c r="BX521" s="121"/>
      <c r="BY521" s="121"/>
      <c r="BZ521" s="121"/>
      <c r="CA521" s="121"/>
      <c r="CB521" s="121"/>
      <c r="CC521" s="121"/>
      <c r="CD521" s="121"/>
      <c r="CE521" s="121"/>
      <c r="CF521" s="121"/>
      <c r="CG521" s="121"/>
      <c r="CH521" s="121"/>
      <c r="CI521" s="121"/>
      <c r="CJ521" s="121"/>
      <c r="CK521" s="121"/>
      <c r="CL521" s="121"/>
      <c r="CM521" s="121"/>
      <c r="CN521" s="121"/>
      <c r="CO521" s="121"/>
      <c r="CP521" s="121"/>
      <c r="CQ521" s="121"/>
      <c r="CR521" s="121"/>
      <c r="CS521" s="121"/>
      <c r="CT521" s="121"/>
      <c r="CU521" s="121"/>
      <c r="CV521" s="121"/>
      <c r="CW521" s="121"/>
      <c r="CX521" s="121"/>
      <c r="CY521" s="121"/>
      <c r="CZ521" s="121"/>
      <c r="DA521" s="121"/>
      <c r="DB521" s="121"/>
      <c r="DC521" s="121"/>
      <c r="DD521" s="121"/>
      <c r="DE521" s="121"/>
      <c r="DF521" s="121"/>
      <c r="DG521" s="121"/>
      <c r="DH521" s="121"/>
      <c r="DI521" s="121"/>
      <c r="DJ521" s="121"/>
      <c r="DK521" s="121"/>
    </row>
    <row r="522" spans="1:115" s="122" customFormat="1" ht="25.5">
      <c r="A522" s="120"/>
      <c r="B522" s="76">
        <v>156</v>
      </c>
      <c r="C522" s="149" t="s">
        <v>7345</v>
      </c>
      <c r="D522" s="149" t="s">
        <v>8029</v>
      </c>
      <c r="E522" s="149" t="s">
        <v>8030</v>
      </c>
      <c r="F522" s="149" t="s">
        <v>8031</v>
      </c>
      <c r="G522" s="150" t="s">
        <v>3558</v>
      </c>
      <c r="H522" s="376" t="s">
        <v>4491</v>
      </c>
      <c r="I522" s="384"/>
      <c r="J522" s="378"/>
      <c r="K522" s="379">
        <v>43179</v>
      </c>
      <c r="L522" s="153" t="s">
        <v>8032</v>
      </c>
      <c r="M522" s="120"/>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21"/>
      <c r="AP522" s="121"/>
      <c r="AQ522" s="121"/>
      <c r="AR522" s="121"/>
      <c r="AS522" s="121"/>
      <c r="AT522" s="121"/>
      <c r="AU522" s="121"/>
      <c r="AV522" s="121"/>
      <c r="AW522" s="121"/>
      <c r="AX522" s="121"/>
      <c r="AY522" s="121"/>
      <c r="AZ522" s="121"/>
      <c r="BA522" s="121"/>
      <c r="BB522" s="121"/>
      <c r="BC522" s="121"/>
      <c r="BD522" s="121"/>
      <c r="BE522" s="121"/>
      <c r="BF522" s="121"/>
      <c r="BG522" s="121"/>
      <c r="BH522" s="121"/>
      <c r="BI522" s="121"/>
      <c r="BJ522" s="121"/>
      <c r="BK522" s="121"/>
      <c r="BL522" s="121"/>
      <c r="BM522" s="121"/>
      <c r="BN522" s="121"/>
      <c r="BO522" s="121"/>
      <c r="BP522" s="121"/>
      <c r="BQ522" s="121"/>
      <c r="BR522" s="121"/>
      <c r="BS522" s="121"/>
      <c r="BT522" s="121"/>
      <c r="BU522" s="121"/>
      <c r="BV522" s="121"/>
      <c r="BW522" s="121"/>
      <c r="BX522" s="121"/>
      <c r="BY522" s="121"/>
      <c r="BZ522" s="121"/>
      <c r="CA522" s="121"/>
      <c r="CB522" s="121"/>
      <c r="CC522" s="121"/>
      <c r="CD522" s="121"/>
      <c r="CE522" s="121"/>
      <c r="CF522" s="121"/>
      <c r="CG522" s="121"/>
      <c r="CH522" s="121"/>
      <c r="CI522" s="121"/>
      <c r="CJ522" s="121"/>
      <c r="CK522" s="121"/>
      <c r="CL522" s="121"/>
      <c r="CM522" s="121"/>
      <c r="CN522" s="121"/>
      <c r="CO522" s="121"/>
      <c r="CP522" s="121"/>
      <c r="CQ522" s="121"/>
      <c r="CR522" s="121"/>
      <c r="CS522" s="121"/>
      <c r="CT522" s="121"/>
      <c r="CU522" s="121"/>
      <c r="CV522" s="121"/>
      <c r="CW522" s="121"/>
      <c r="CX522" s="121"/>
      <c r="CY522" s="121"/>
      <c r="CZ522" s="121"/>
      <c r="DA522" s="121"/>
      <c r="DB522" s="121"/>
      <c r="DC522" s="121"/>
      <c r="DD522" s="121"/>
      <c r="DE522" s="121"/>
      <c r="DF522" s="121"/>
      <c r="DG522" s="121"/>
      <c r="DH522" s="121"/>
      <c r="DI522" s="121"/>
      <c r="DJ522" s="121"/>
      <c r="DK522" s="121"/>
    </row>
    <row r="523" spans="1:115" s="122" customFormat="1" ht="25.5">
      <c r="A523" s="120"/>
      <c r="B523" s="76">
        <v>157</v>
      </c>
      <c r="C523" s="149" t="s">
        <v>3737</v>
      </c>
      <c r="D523" s="149" t="s">
        <v>3738</v>
      </c>
      <c r="E523" s="149" t="s">
        <v>3739</v>
      </c>
      <c r="F523" s="149" t="s">
        <v>3740</v>
      </c>
      <c r="G523" s="150" t="s">
        <v>3741</v>
      </c>
      <c r="H523" s="376" t="s">
        <v>4491</v>
      </c>
      <c r="I523" s="384"/>
      <c r="J523" s="378"/>
      <c r="K523" s="379">
        <v>43097</v>
      </c>
      <c r="L523" s="149" t="s">
        <v>3875</v>
      </c>
      <c r="M523" s="120"/>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21"/>
      <c r="AP523" s="121"/>
      <c r="AQ523" s="121"/>
      <c r="AR523" s="121"/>
      <c r="AS523" s="121"/>
      <c r="AT523" s="121"/>
      <c r="AU523" s="121"/>
      <c r="AV523" s="121"/>
      <c r="AW523" s="121"/>
      <c r="AX523" s="121"/>
      <c r="AY523" s="121"/>
      <c r="AZ523" s="121"/>
      <c r="BA523" s="121"/>
      <c r="BB523" s="121"/>
      <c r="BC523" s="121"/>
      <c r="BD523" s="121"/>
      <c r="BE523" s="121"/>
      <c r="BF523" s="121"/>
      <c r="BG523" s="121"/>
      <c r="BH523" s="121"/>
      <c r="BI523" s="121"/>
      <c r="BJ523" s="121"/>
      <c r="BK523" s="121"/>
      <c r="BL523" s="121"/>
      <c r="BM523" s="121"/>
      <c r="BN523" s="121"/>
      <c r="BO523" s="121"/>
      <c r="BP523" s="121"/>
      <c r="BQ523" s="121"/>
      <c r="BR523" s="121"/>
      <c r="BS523" s="121"/>
      <c r="BT523" s="121"/>
      <c r="BU523" s="121"/>
      <c r="BV523" s="121"/>
      <c r="BW523" s="121"/>
      <c r="BX523" s="121"/>
      <c r="BY523" s="121"/>
      <c r="BZ523" s="121"/>
      <c r="CA523" s="121"/>
      <c r="CB523" s="121"/>
      <c r="CC523" s="121"/>
      <c r="CD523" s="121"/>
      <c r="CE523" s="121"/>
      <c r="CF523" s="121"/>
      <c r="CG523" s="121"/>
      <c r="CH523" s="121"/>
      <c r="CI523" s="121"/>
      <c r="CJ523" s="121"/>
      <c r="CK523" s="121"/>
      <c r="CL523" s="121"/>
      <c r="CM523" s="121"/>
      <c r="CN523" s="121"/>
      <c r="CO523" s="121"/>
      <c r="CP523" s="121"/>
      <c r="CQ523" s="121"/>
      <c r="CR523" s="121"/>
      <c r="CS523" s="121"/>
      <c r="CT523" s="121"/>
      <c r="CU523" s="121"/>
      <c r="CV523" s="121"/>
      <c r="CW523" s="121"/>
      <c r="CX523" s="121"/>
      <c r="CY523" s="121"/>
      <c r="CZ523" s="121"/>
      <c r="DA523" s="121"/>
      <c r="DB523" s="121"/>
      <c r="DC523" s="121"/>
      <c r="DD523" s="121"/>
      <c r="DE523" s="121"/>
      <c r="DF523" s="121"/>
      <c r="DG523" s="121"/>
      <c r="DH523" s="121"/>
      <c r="DI523" s="121"/>
      <c r="DJ523" s="121"/>
      <c r="DK523" s="121"/>
    </row>
    <row r="524" spans="1:115" s="122" customFormat="1" ht="25.5">
      <c r="A524" s="120"/>
      <c r="B524" s="76">
        <v>158</v>
      </c>
      <c r="C524" s="149" t="s">
        <v>4353</v>
      </c>
      <c r="D524" s="149" t="s">
        <v>4354</v>
      </c>
      <c r="E524" s="149" t="s">
        <v>4355</v>
      </c>
      <c r="F524" s="149" t="s">
        <v>4356</v>
      </c>
      <c r="G524" s="150" t="s">
        <v>3630</v>
      </c>
      <c r="H524" s="376" t="s">
        <v>4491</v>
      </c>
      <c r="I524" s="384"/>
      <c r="J524" s="378"/>
      <c r="K524" s="379">
        <v>42950</v>
      </c>
      <c r="L524" s="153" t="s">
        <v>4385</v>
      </c>
      <c r="M524" s="120"/>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21"/>
      <c r="AP524" s="121"/>
      <c r="AQ524" s="121"/>
      <c r="AR524" s="121"/>
      <c r="AS524" s="121"/>
      <c r="AT524" s="121"/>
      <c r="AU524" s="121"/>
      <c r="AV524" s="121"/>
      <c r="AW524" s="121"/>
      <c r="AX524" s="121"/>
      <c r="AY524" s="121"/>
      <c r="AZ524" s="121"/>
      <c r="BA524" s="121"/>
      <c r="BB524" s="121"/>
      <c r="BC524" s="121"/>
      <c r="BD524" s="121"/>
      <c r="BE524" s="121"/>
      <c r="BF524" s="121"/>
      <c r="BG524" s="121"/>
      <c r="BH524" s="121"/>
      <c r="BI524" s="121"/>
      <c r="BJ524" s="121"/>
      <c r="BK524" s="121"/>
      <c r="BL524" s="121"/>
      <c r="BM524" s="121"/>
      <c r="BN524" s="121"/>
      <c r="BO524" s="121"/>
      <c r="BP524" s="121"/>
      <c r="BQ524" s="121"/>
      <c r="BR524" s="121"/>
      <c r="BS524" s="121"/>
      <c r="BT524" s="121"/>
      <c r="BU524" s="121"/>
      <c r="BV524" s="121"/>
      <c r="BW524" s="121"/>
      <c r="BX524" s="121"/>
      <c r="BY524" s="121"/>
      <c r="BZ524" s="121"/>
      <c r="CA524" s="121"/>
      <c r="CB524" s="121"/>
      <c r="CC524" s="121"/>
      <c r="CD524" s="121"/>
      <c r="CE524" s="121"/>
      <c r="CF524" s="121"/>
      <c r="CG524" s="121"/>
      <c r="CH524" s="121"/>
      <c r="CI524" s="121"/>
      <c r="CJ524" s="121"/>
      <c r="CK524" s="121"/>
      <c r="CL524" s="121"/>
      <c r="CM524" s="121"/>
      <c r="CN524" s="121"/>
      <c r="CO524" s="121"/>
      <c r="CP524" s="121"/>
      <c r="CQ524" s="121"/>
      <c r="CR524" s="121"/>
      <c r="CS524" s="121"/>
      <c r="CT524" s="121"/>
      <c r="CU524" s="121"/>
      <c r="CV524" s="121"/>
      <c r="CW524" s="121"/>
      <c r="CX524" s="121"/>
      <c r="CY524" s="121"/>
      <c r="CZ524" s="121"/>
      <c r="DA524" s="121"/>
      <c r="DB524" s="121"/>
      <c r="DC524" s="121"/>
      <c r="DD524" s="121"/>
      <c r="DE524" s="121"/>
      <c r="DF524" s="121"/>
      <c r="DG524" s="121"/>
      <c r="DH524" s="121"/>
      <c r="DI524" s="121"/>
      <c r="DJ524" s="121"/>
      <c r="DK524" s="121"/>
    </row>
    <row r="525" spans="1:115" s="122" customFormat="1" ht="25.5">
      <c r="A525" s="120"/>
      <c r="B525" s="76">
        <v>159</v>
      </c>
      <c r="C525" s="149" t="s">
        <v>2951</v>
      </c>
      <c r="D525" s="149" t="s">
        <v>5227</v>
      </c>
      <c r="E525" s="149" t="s">
        <v>8033</v>
      </c>
      <c r="F525" s="149" t="s">
        <v>5228</v>
      </c>
      <c r="G525" s="150" t="s">
        <v>3400</v>
      </c>
      <c r="H525" s="376"/>
      <c r="I525" s="384"/>
      <c r="J525" s="378" t="s">
        <v>4491</v>
      </c>
      <c r="K525" s="379">
        <v>42951</v>
      </c>
      <c r="L525" s="153" t="s">
        <v>5229</v>
      </c>
      <c r="M525" s="120"/>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row>
    <row r="526" spans="1:115" s="122" customFormat="1" ht="25.5">
      <c r="A526" s="120"/>
      <c r="B526" s="76">
        <v>160</v>
      </c>
      <c r="C526" s="149" t="s">
        <v>4357</v>
      </c>
      <c r="D526" s="149" t="s">
        <v>3715</v>
      </c>
      <c r="E526" s="149" t="s">
        <v>4358</v>
      </c>
      <c r="F526" s="149" t="s">
        <v>4359</v>
      </c>
      <c r="G526" s="150" t="s">
        <v>4360</v>
      </c>
      <c r="H526" s="376"/>
      <c r="I526" s="384"/>
      <c r="J526" s="378">
        <v>4</v>
      </c>
      <c r="K526" s="379">
        <v>42951</v>
      </c>
      <c r="L526" s="153" t="s">
        <v>4386</v>
      </c>
      <c r="M526" s="120"/>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121"/>
      <c r="AO526" s="121"/>
      <c r="AP526" s="121"/>
      <c r="AQ526" s="121"/>
      <c r="AR526" s="121"/>
      <c r="AS526" s="121"/>
      <c r="AT526" s="121"/>
      <c r="AU526" s="121"/>
      <c r="AV526" s="121"/>
      <c r="AW526" s="121"/>
      <c r="AX526" s="121"/>
      <c r="AY526" s="121"/>
      <c r="AZ526" s="121"/>
      <c r="BA526" s="121"/>
      <c r="BB526" s="121"/>
      <c r="BC526" s="121"/>
      <c r="BD526" s="121"/>
      <c r="BE526" s="121"/>
      <c r="BF526" s="121"/>
      <c r="BG526" s="121"/>
      <c r="BH526" s="121"/>
      <c r="BI526" s="121"/>
      <c r="BJ526" s="121"/>
      <c r="BK526" s="121"/>
      <c r="BL526" s="121"/>
      <c r="BM526" s="121"/>
      <c r="BN526" s="121"/>
      <c r="BO526" s="121"/>
      <c r="BP526" s="121"/>
      <c r="BQ526" s="121"/>
      <c r="BR526" s="121"/>
      <c r="BS526" s="121"/>
      <c r="BT526" s="121"/>
      <c r="BU526" s="121"/>
      <c r="BV526" s="121"/>
      <c r="BW526" s="121"/>
      <c r="BX526" s="121"/>
      <c r="BY526" s="121"/>
      <c r="BZ526" s="121"/>
      <c r="CA526" s="121"/>
      <c r="CB526" s="121"/>
      <c r="CC526" s="121"/>
      <c r="CD526" s="121"/>
      <c r="CE526" s="121"/>
      <c r="CF526" s="121"/>
      <c r="CG526" s="121"/>
      <c r="CH526" s="121"/>
      <c r="CI526" s="121"/>
      <c r="CJ526" s="121"/>
      <c r="CK526" s="121"/>
      <c r="CL526" s="121"/>
      <c r="CM526" s="121"/>
      <c r="CN526" s="121"/>
      <c r="CO526" s="121"/>
      <c r="CP526" s="121"/>
      <c r="CQ526" s="121"/>
      <c r="CR526" s="121"/>
      <c r="CS526" s="121"/>
      <c r="CT526" s="121"/>
      <c r="CU526" s="121"/>
      <c r="CV526" s="121"/>
      <c r="CW526" s="121"/>
      <c r="CX526" s="121"/>
      <c r="CY526" s="121"/>
      <c r="CZ526" s="121"/>
      <c r="DA526" s="121"/>
      <c r="DB526" s="121"/>
      <c r="DC526" s="121"/>
      <c r="DD526" s="121"/>
      <c r="DE526" s="121"/>
      <c r="DF526" s="121"/>
      <c r="DG526" s="121"/>
      <c r="DH526" s="121"/>
      <c r="DI526" s="121"/>
      <c r="DJ526" s="121"/>
      <c r="DK526" s="121"/>
    </row>
    <row r="527" spans="1:115" s="122" customFormat="1" ht="25.5">
      <c r="A527" s="120"/>
      <c r="B527" s="76">
        <v>161</v>
      </c>
      <c r="C527" s="149" t="s">
        <v>4361</v>
      </c>
      <c r="D527" s="149" t="s">
        <v>4362</v>
      </c>
      <c r="E527" s="149" t="s">
        <v>4363</v>
      </c>
      <c r="F527" s="149" t="s">
        <v>4364</v>
      </c>
      <c r="G527" s="150" t="s">
        <v>4365</v>
      </c>
      <c r="H527" s="376" t="s">
        <v>4491</v>
      </c>
      <c r="I527" s="384"/>
      <c r="J527" s="378"/>
      <c r="K527" s="379">
        <v>43136</v>
      </c>
      <c r="L527" s="153" t="s">
        <v>4387</v>
      </c>
      <c r="M527" s="120"/>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c r="AR527" s="121"/>
      <c r="AS527" s="121"/>
      <c r="AT527" s="121"/>
      <c r="AU527" s="121"/>
      <c r="AV527" s="121"/>
      <c r="AW527" s="121"/>
      <c r="AX527" s="121"/>
      <c r="AY527" s="121"/>
      <c r="AZ527" s="121"/>
      <c r="BA527" s="121"/>
      <c r="BB527" s="121"/>
      <c r="BC527" s="121"/>
      <c r="BD527" s="121"/>
      <c r="BE527" s="121"/>
      <c r="BF527" s="121"/>
      <c r="BG527" s="121"/>
      <c r="BH527" s="121"/>
      <c r="BI527" s="121"/>
      <c r="BJ527" s="121"/>
      <c r="BK527" s="121"/>
      <c r="BL527" s="121"/>
      <c r="BM527" s="121"/>
      <c r="BN527" s="121"/>
      <c r="BO527" s="121"/>
      <c r="BP527" s="121"/>
      <c r="BQ527" s="121"/>
      <c r="BR527" s="121"/>
      <c r="BS527" s="121"/>
      <c r="BT527" s="121"/>
      <c r="BU527" s="121"/>
      <c r="BV527" s="121"/>
      <c r="BW527" s="121"/>
      <c r="BX527" s="121"/>
      <c r="BY527" s="121"/>
      <c r="BZ527" s="121"/>
      <c r="CA527" s="121"/>
      <c r="CB527" s="121"/>
      <c r="CC527" s="121"/>
      <c r="CD527" s="121"/>
      <c r="CE527" s="121"/>
      <c r="CF527" s="121"/>
      <c r="CG527" s="121"/>
      <c r="CH527" s="121"/>
      <c r="CI527" s="121"/>
      <c r="CJ527" s="121"/>
      <c r="CK527" s="121"/>
      <c r="CL527" s="121"/>
      <c r="CM527" s="121"/>
      <c r="CN527" s="121"/>
      <c r="CO527" s="121"/>
      <c r="CP527" s="121"/>
      <c r="CQ527" s="121"/>
      <c r="CR527" s="121"/>
      <c r="CS527" s="121"/>
      <c r="CT527" s="121"/>
      <c r="CU527" s="121"/>
      <c r="CV527" s="121"/>
      <c r="CW527" s="121"/>
      <c r="CX527" s="121"/>
      <c r="CY527" s="121"/>
      <c r="CZ527" s="121"/>
      <c r="DA527" s="121"/>
      <c r="DB527" s="121"/>
      <c r="DC527" s="121"/>
      <c r="DD527" s="121"/>
      <c r="DE527" s="121"/>
      <c r="DF527" s="121"/>
      <c r="DG527" s="121"/>
      <c r="DH527" s="121"/>
      <c r="DI527" s="121"/>
      <c r="DJ527" s="121"/>
      <c r="DK527" s="121"/>
    </row>
    <row r="528" spans="1:115" s="122" customFormat="1" ht="25.5">
      <c r="A528" s="120"/>
      <c r="B528" s="76">
        <v>162</v>
      </c>
      <c r="C528" s="149" t="s">
        <v>4366</v>
      </c>
      <c r="D528" s="149" t="s">
        <v>4362</v>
      </c>
      <c r="E528" s="149" t="s">
        <v>4363</v>
      </c>
      <c r="F528" s="149" t="s">
        <v>4364</v>
      </c>
      <c r="G528" s="150" t="s">
        <v>4365</v>
      </c>
      <c r="H528" s="376" t="s">
        <v>4491</v>
      </c>
      <c r="I528" s="384"/>
      <c r="J528" s="378"/>
      <c r="K528" s="379">
        <v>43136</v>
      </c>
      <c r="L528" s="153" t="s">
        <v>4388</v>
      </c>
      <c r="M528" s="120"/>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c r="AN528" s="121"/>
      <c r="AO528" s="121"/>
      <c r="AP528" s="121"/>
      <c r="AQ528" s="121"/>
      <c r="AR528" s="121"/>
      <c r="AS528" s="121"/>
      <c r="AT528" s="121"/>
      <c r="AU528" s="121"/>
      <c r="AV528" s="121"/>
      <c r="AW528" s="121"/>
      <c r="AX528" s="121"/>
      <c r="AY528" s="121"/>
      <c r="AZ528" s="121"/>
      <c r="BA528" s="121"/>
      <c r="BB528" s="121"/>
      <c r="BC528" s="121"/>
      <c r="BD528" s="121"/>
      <c r="BE528" s="121"/>
      <c r="BF528" s="121"/>
      <c r="BG528" s="121"/>
      <c r="BH528" s="121"/>
      <c r="BI528" s="121"/>
      <c r="BJ528" s="121"/>
      <c r="BK528" s="121"/>
      <c r="BL528" s="121"/>
      <c r="BM528" s="121"/>
      <c r="BN528" s="121"/>
      <c r="BO528" s="121"/>
      <c r="BP528" s="121"/>
      <c r="BQ528" s="121"/>
      <c r="BR528" s="121"/>
      <c r="BS528" s="121"/>
      <c r="BT528" s="121"/>
      <c r="BU528" s="121"/>
      <c r="BV528" s="121"/>
      <c r="BW528" s="121"/>
      <c r="BX528" s="121"/>
      <c r="BY528" s="121"/>
      <c r="BZ528" s="121"/>
      <c r="CA528" s="121"/>
      <c r="CB528" s="121"/>
      <c r="CC528" s="121"/>
      <c r="CD528" s="121"/>
      <c r="CE528" s="121"/>
      <c r="CF528" s="121"/>
      <c r="CG528" s="121"/>
      <c r="CH528" s="121"/>
      <c r="CI528" s="121"/>
      <c r="CJ528" s="121"/>
      <c r="CK528" s="121"/>
      <c r="CL528" s="121"/>
      <c r="CM528" s="121"/>
      <c r="CN528" s="121"/>
      <c r="CO528" s="121"/>
      <c r="CP528" s="121"/>
      <c r="CQ528" s="121"/>
      <c r="CR528" s="121"/>
      <c r="CS528" s="121"/>
      <c r="CT528" s="121"/>
      <c r="CU528" s="121"/>
      <c r="CV528" s="121"/>
      <c r="CW528" s="121"/>
      <c r="CX528" s="121"/>
      <c r="CY528" s="121"/>
      <c r="CZ528" s="121"/>
      <c r="DA528" s="121"/>
      <c r="DB528" s="121"/>
      <c r="DC528" s="121"/>
      <c r="DD528" s="121"/>
      <c r="DE528" s="121"/>
      <c r="DF528" s="121"/>
      <c r="DG528" s="121"/>
      <c r="DH528" s="121"/>
      <c r="DI528" s="121"/>
      <c r="DJ528" s="121"/>
      <c r="DK528" s="121"/>
    </row>
    <row r="529" spans="1:115" s="122" customFormat="1" ht="25.5">
      <c r="A529" s="120"/>
      <c r="B529" s="76">
        <v>163</v>
      </c>
      <c r="C529" s="149" t="s">
        <v>8034</v>
      </c>
      <c r="D529" s="149" t="s">
        <v>8035</v>
      </c>
      <c r="E529" s="149" t="s">
        <v>8036</v>
      </c>
      <c r="F529" s="149" t="s">
        <v>8037</v>
      </c>
      <c r="G529" s="150" t="s">
        <v>3463</v>
      </c>
      <c r="H529" s="376" t="s">
        <v>4491</v>
      </c>
      <c r="I529" s="384"/>
      <c r="J529" s="378"/>
      <c r="K529" s="379">
        <v>43136</v>
      </c>
      <c r="L529" s="153" t="s">
        <v>8038</v>
      </c>
      <c r="M529" s="120"/>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21"/>
      <c r="AP529" s="121"/>
      <c r="AQ529" s="121"/>
      <c r="AR529" s="121"/>
      <c r="AS529" s="121"/>
      <c r="AT529" s="121"/>
      <c r="AU529" s="121"/>
      <c r="AV529" s="121"/>
      <c r="AW529" s="121"/>
      <c r="AX529" s="121"/>
      <c r="AY529" s="121"/>
      <c r="AZ529" s="121"/>
      <c r="BA529" s="121"/>
      <c r="BB529" s="121"/>
      <c r="BC529" s="121"/>
      <c r="BD529" s="121"/>
      <c r="BE529" s="121"/>
      <c r="BF529" s="121"/>
      <c r="BG529" s="121"/>
      <c r="BH529" s="121"/>
      <c r="BI529" s="121"/>
      <c r="BJ529" s="121"/>
      <c r="BK529" s="121"/>
      <c r="BL529" s="121"/>
      <c r="BM529" s="121"/>
      <c r="BN529" s="121"/>
      <c r="BO529" s="121"/>
      <c r="BP529" s="121"/>
      <c r="BQ529" s="121"/>
      <c r="BR529" s="121"/>
      <c r="BS529" s="121"/>
      <c r="BT529" s="121"/>
      <c r="BU529" s="121"/>
      <c r="BV529" s="121"/>
      <c r="BW529" s="121"/>
      <c r="BX529" s="121"/>
      <c r="BY529" s="121"/>
      <c r="BZ529" s="121"/>
      <c r="CA529" s="121"/>
      <c r="CB529" s="121"/>
      <c r="CC529" s="121"/>
      <c r="CD529" s="121"/>
      <c r="CE529" s="121"/>
      <c r="CF529" s="121"/>
      <c r="CG529" s="121"/>
      <c r="CH529" s="121"/>
      <c r="CI529" s="121"/>
      <c r="CJ529" s="121"/>
      <c r="CK529" s="121"/>
      <c r="CL529" s="121"/>
      <c r="CM529" s="121"/>
      <c r="CN529" s="121"/>
      <c r="CO529" s="121"/>
      <c r="CP529" s="121"/>
      <c r="CQ529" s="121"/>
      <c r="CR529" s="121"/>
      <c r="CS529" s="121"/>
      <c r="CT529" s="121"/>
      <c r="CU529" s="121"/>
      <c r="CV529" s="121"/>
      <c r="CW529" s="121"/>
      <c r="CX529" s="121"/>
      <c r="CY529" s="121"/>
      <c r="CZ529" s="121"/>
      <c r="DA529" s="121"/>
      <c r="DB529" s="121"/>
      <c r="DC529" s="121"/>
      <c r="DD529" s="121"/>
      <c r="DE529" s="121"/>
      <c r="DF529" s="121"/>
      <c r="DG529" s="121"/>
      <c r="DH529" s="121"/>
      <c r="DI529" s="121"/>
      <c r="DJ529" s="121"/>
      <c r="DK529" s="121"/>
    </row>
    <row r="530" spans="1:115" s="122" customFormat="1" ht="25.5">
      <c r="A530" s="120"/>
      <c r="B530" s="76">
        <v>164</v>
      </c>
      <c r="C530" s="149" t="s">
        <v>3716</v>
      </c>
      <c r="D530" s="149" t="s">
        <v>3715</v>
      </c>
      <c r="E530" s="149" t="s">
        <v>8039</v>
      </c>
      <c r="F530" s="149" t="s">
        <v>8040</v>
      </c>
      <c r="G530" s="150" t="s">
        <v>8562</v>
      </c>
      <c r="H530" s="376" t="s">
        <v>4491</v>
      </c>
      <c r="I530" s="384"/>
      <c r="J530" s="378"/>
      <c r="K530" s="379">
        <v>43136</v>
      </c>
      <c r="L530" s="153" t="s">
        <v>8041</v>
      </c>
      <c r="M530" s="120"/>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21"/>
      <c r="AP530" s="121"/>
      <c r="AQ530" s="121"/>
      <c r="AR530" s="121"/>
      <c r="AS530" s="121"/>
      <c r="AT530" s="121"/>
      <c r="AU530" s="121"/>
      <c r="AV530" s="121"/>
      <c r="AW530" s="121"/>
      <c r="AX530" s="121"/>
      <c r="AY530" s="121"/>
      <c r="AZ530" s="121"/>
      <c r="BA530" s="121"/>
      <c r="BB530" s="121"/>
      <c r="BC530" s="121"/>
      <c r="BD530" s="121"/>
      <c r="BE530" s="121"/>
      <c r="BF530" s="121"/>
      <c r="BG530" s="121"/>
      <c r="BH530" s="121"/>
      <c r="BI530" s="121"/>
      <c r="BJ530" s="121"/>
      <c r="BK530" s="121"/>
      <c r="BL530" s="121"/>
      <c r="BM530" s="121"/>
      <c r="BN530" s="121"/>
      <c r="BO530" s="121"/>
      <c r="BP530" s="121"/>
      <c r="BQ530" s="121"/>
      <c r="BR530" s="121"/>
      <c r="BS530" s="121"/>
      <c r="BT530" s="121"/>
      <c r="BU530" s="121"/>
      <c r="BV530" s="121"/>
      <c r="BW530" s="121"/>
      <c r="BX530" s="121"/>
      <c r="BY530" s="121"/>
      <c r="BZ530" s="121"/>
      <c r="CA530" s="121"/>
      <c r="CB530" s="121"/>
      <c r="CC530" s="121"/>
      <c r="CD530" s="121"/>
      <c r="CE530" s="121"/>
      <c r="CF530" s="121"/>
      <c r="CG530" s="121"/>
      <c r="CH530" s="121"/>
      <c r="CI530" s="121"/>
      <c r="CJ530" s="121"/>
      <c r="CK530" s="121"/>
      <c r="CL530" s="121"/>
      <c r="CM530" s="121"/>
      <c r="CN530" s="121"/>
      <c r="CO530" s="121"/>
      <c r="CP530" s="121"/>
      <c r="CQ530" s="121"/>
      <c r="CR530" s="121"/>
      <c r="CS530" s="121"/>
      <c r="CT530" s="121"/>
      <c r="CU530" s="121"/>
      <c r="CV530" s="121"/>
      <c r="CW530" s="121"/>
      <c r="CX530" s="121"/>
      <c r="CY530" s="121"/>
      <c r="CZ530" s="121"/>
      <c r="DA530" s="121"/>
      <c r="DB530" s="121"/>
      <c r="DC530" s="121"/>
      <c r="DD530" s="121"/>
      <c r="DE530" s="121"/>
      <c r="DF530" s="121"/>
      <c r="DG530" s="121"/>
      <c r="DH530" s="121"/>
      <c r="DI530" s="121"/>
      <c r="DJ530" s="121"/>
      <c r="DK530" s="121"/>
    </row>
    <row r="531" spans="1:115" s="122" customFormat="1" ht="25.5">
      <c r="A531" s="120"/>
      <c r="B531" s="76">
        <v>165</v>
      </c>
      <c r="C531" s="313" t="s">
        <v>770</v>
      </c>
      <c r="D531" s="313" t="s">
        <v>7856</v>
      </c>
      <c r="E531" s="375" t="s">
        <v>8042</v>
      </c>
      <c r="F531" s="375" t="s">
        <v>8043</v>
      </c>
      <c r="G531" s="150" t="s">
        <v>3754</v>
      </c>
      <c r="H531" s="376" t="s">
        <v>4491</v>
      </c>
      <c r="I531" s="380"/>
      <c r="J531" s="378"/>
      <c r="K531" s="379">
        <v>43238</v>
      </c>
      <c r="L531" s="149" t="s">
        <v>8044</v>
      </c>
      <c r="M531" s="120"/>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21"/>
      <c r="AP531" s="121"/>
      <c r="AQ531" s="121"/>
      <c r="AR531" s="121"/>
      <c r="AS531" s="121"/>
      <c r="AT531" s="121"/>
      <c r="AU531" s="121"/>
      <c r="AV531" s="121"/>
      <c r="AW531" s="121"/>
      <c r="AX531" s="121"/>
      <c r="AY531" s="121"/>
      <c r="AZ531" s="121"/>
      <c r="BA531" s="121"/>
      <c r="BB531" s="121"/>
      <c r="BC531" s="121"/>
      <c r="BD531" s="121"/>
      <c r="BE531" s="121"/>
      <c r="BF531" s="121"/>
      <c r="BG531" s="121"/>
      <c r="BH531" s="121"/>
      <c r="BI531" s="121"/>
      <c r="BJ531" s="121"/>
      <c r="BK531" s="121"/>
      <c r="BL531" s="121"/>
      <c r="BM531" s="121"/>
      <c r="BN531" s="121"/>
      <c r="BO531" s="121"/>
      <c r="BP531" s="121"/>
      <c r="BQ531" s="121"/>
      <c r="BR531" s="121"/>
      <c r="BS531" s="121"/>
      <c r="BT531" s="121"/>
      <c r="BU531" s="121"/>
      <c r="BV531" s="121"/>
      <c r="BW531" s="121"/>
      <c r="BX531" s="121"/>
      <c r="BY531" s="121"/>
      <c r="BZ531" s="121"/>
      <c r="CA531" s="121"/>
      <c r="CB531" s="121"/>
      <c r="CC531" s="121"/>
      <c r="CD531" s="121"/>
      <c r="CE531" s="121"/>
      <c r="CF531" s="121"/>
      <c r="CG531" s="121"/>
      <c r="CH531" s="121"/>
      <c r="CI531" s="121"/>
      <c r="CJ531" s="121"/>
      <c r="CK531" s="121"/>
      <c r="CL531" s="121"/>
      <c r="CM531" s="121"/>
      <c r="CN531" s="121"/>
      <c r="CO531" s="121"/>
      <c r="CP531" s="121"/>
      <c r="CQ531" s="121"/>
      <c r="CR531" s="121"/>
      <c r="CS531" s="121"/>
      <c r="CT531" s="121"/>
      <c r="CU531" s="121"/>
      <c r="CV531" s="121"/>
      <c r="CW531" s="121"/>
      <c r="CX531" s="121"/>
      <c r="CY531" s="121"/>
      <c r="CZ531" s="121"/>
      <c r="DA531" s="121"/>
      <c r="DB531" s="121"/>
      <c r="DC531" s="121"/>
      <c r="DD531" s="121"/>
      <c r="DE531" s="121"/>
      <c r="DF531" s="121"/>
      <c r="DG531" s="121"/>
      <c r="DH531" s="121"/>
      <c r="DI531" s="121"/>
      <c r="DJ531" s="121"/>
      <c r="DK531" s="121"/>
    </row>
    <row r="532" spans="1:115" s="122" customFormat="1" ht="25.5">
      <c r="A532" s="120"/>
      <c r="B532" s="76">
        <v>166</v>
      </c>
      <c r="C532" s="313" t="s">
        <v>3773</v>
      </c>
      <c r="D532" s="313" t="s">
        <v>8045</v>
      </c>
      <c r="E532" s="375" t="s">
        <v>8046</v>
      </c>
      <c r="F532" s="375" t="s">
        <v>8047</v>
      </c>
      <c r="G532" s="150" t="s">
        <v>3754</v>
      </c>
      <c r="H532" s="376" t="s">
        <v>4491</v>
      </c>
      <c r="I532" s="380"/>
      <c r="J532" s="378"/>
      <c r="K532" s="379">
        <v>43228</v>
      </c>
      <c r="L532" s="149" t="s">
        <v>8048</v>
      </c>
      <c r="M532" s="120"/>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c r="AS532" s="121"/>
      <c r="AT532" s="121"/>
      <c r="AU532" s="121"/>
      <c r="AV532" s="121"/>
      <c r="AW532" s="121"/>
      <c r="AX532" s="121"/>
      <c r="AY532" s="121"/>
      <c r="AZ532" s="121"/>
      <c r="BA532" s="121"/>
      <c r="BB532" s="121"/>
      <c r="BC532" s="121"/>
      <c r="BD532" s="121"/>
      <c r="BE532" s="121"/>
      <c r="BF532" s="121"/>
      <c r="BG532" s="121"/>
      <c r="BH532" s="121"/>
      <c r="BI532" s="121"/>
      <c r="BJ532" s="121"/>
      <c r="BK532" s="121"/>
      <c r="BL532" s="121"/>
      <c r="BM532" s="121"/>
      <c r="BN532" s="121"/>
      <c r="BO532" s="121"/>
      <c r="BP532" s="121"/>
      <c r="BQ532" s="121"/>
      <c r="BR532" s="121"/>
      <c r="BS532" s="121"/>
      <c r="BT532" s="121"/>
      <c r="BU532" s="121"/>
      <c r="BV532" s="121"/>
      <c r="BW532" s="121"/>
      <c r="BX532" s="121"/>
      <c r="BY532" s="121"/>
      <c r="BZ532" s="121"/>
      <c r="CA532" s="121"/>
      <c r="CB532" s="121"/>
      <c r="CC532" s="121"/>
      <c r="CD532" s="121"/>
      <c r="CE532" s="121"/>
      <c r="CF532" s="121"/>
      <c r="CG532" s="121"/>
      <c r="CH532" s="121"/>
      <c r="CI532" s="121"/>
      <c r="CJ532" s="121"/>
      <c r="CK532" s="121"/>
      <c r="CL532" s="121"/>
      <c r="CM532" s="121"/>
      <c r="CN532" s="121"/>
      <c r="CO532" s="121"/>
      <c r="CP532" s="121"/>
      <c r="CQ532" s="121"/>
      <c r="CR532" s="121"/>
      <c r="CS532" s="121"/>
      <c r="CT532" s="121"/>
      <c r="CU532" s="121"/>
      <c r="CV532" s="121"/>
      <c r="CW532" s="121"/>
      <c r="CX532" s="121"/>
      <c r="CY532" s="121"/>
      <c r="CZ532" s="121"/>
      <c r="DA532" s="121"/>
      <c r="DB532" s="121"/>
      <c r="DC532" s="121"/>
      <c r="DD532" s="121"/>
      <c r="DE532" s="121"/>
      <c r="DF532" s="121"/>
      <c r="DG532" s="121"/>
      <c r="DH532" s="121"/>
      <c r="DI532" s="121"/>
      <c r="DJ532" s="121"/>
      <c r="DK532" s="121"/>
    </row>
    <row r="533" spans="1:115" s="122" customFormat="1" ht="25.5">
      <c r="A533" s="120"/>
      <c r="B533" s="76">
        <v>167</v>
      </c>
      <c r="C533" s="313" t="s">
        <v>188</v>
      </c>
      <c r="D533" s="313" t="s">
        <v>7856</v>
      </c>
      <c r="E533" s="375" t="s">
        <v>8049</v>
      </c>
      <c r="F533" s="375" t="s">
        <v>8050</v>
      </c>
      <c r="G533" s="150" t="s">
        <v>3756</v>
      </c>
      <c r="H533" s="376" t="s">
        <v>4491</v>
      </c>
      <c r="I533" s="380"/>
      <c r="J533" s="378"/>
      <c r="K533" s="379">
        <v>43160</v>
      </c>
      <c r="L533" s="149" t="s">
        <v>8051</v>
      </c>
      <c r="M533" s="120"/>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1"/>
      <c r="BI533" s="121"/>
      <c r="BJ533" s="121"/>
      <c r="BK533" s="121"/>
      <c r="BL533" s="121"/>
      <c r="BM533" s="121"/>
      <c r="BN533" s="121"/>
      <c r="BO533" s="121"/>
      <c r="BP533" s="121"/>
      <c r="BQ533" s="121"/>
      <c r="BR533" s="121"/>
      <c r="BS533" s="121"/>
      <c r="BT533" s="121"/>
      <c r="BU533" s="121"/>
      <c r="BV533" s="121"/>
      <c r="BW533" s="121"/>
      <c r="BX533" s="121"/>
      <c r="BY533" s="121"/>
      <c r="BZ533" s="121"/>
      <c r="CA533" s="121"/>
      <c r="CB533" s="121"/>
      <c r="CC533" s="121"/>
      <c r="CD533" s="121"/>
      <c r="CE533" s="121"/>
      <c r="CF533" s="121"/>
      <c r="CG533" s="121"/>
      <c r="CH533" s="121"/>
      <c r="CI533" s="121"/>
      <c r="CJ533" s="121"/>
      <c r="CK533" s="121"/>
      <c r="CL533" s="121"/>
      <c r="CM533" s="121"/>
      <c r="CN533" s="121"/>
      <c r="CO533" s="121"/>
      <c r="CP533" s="121"/>
      <c r="CQ533" s="121"/>
      <c r="CR533" s="121"/>
      <c r="CS533" s="121"/>
      <c r="CT533" s="121"/>
      <c r="CU533" s="121"/>
      <c r="CV533" s="121"/>
      <c r="CW533" s="121"/>
      <c r="CX533" s="121"/>
      <c r="CY533" s="121"/>
      <c r="CZ533" s="121"/>
      <c r="DA533" s="121"/>
      <c r="DB533" s="121"/>
      <c r="DC533" s="121"/>
      <c r="DD533" s="121"/>
      <c r="DE533" s="121"/>
      <c r="DF533" s="121"/>
      <c r="DG533" s="121"/>
      <c r="DH533" s="121"/>
      <c r="DI533" s="121"/>
      <c r="DJ533" s="121"/>
      <c r="DK533" s="121"/>
    </row>
    <row r="534" spans="1:115" s="122" customFormat="1" ht="25.5">
      <c r="A534" s="120"/>
      <c r="B534" s="76">
        <v>168</v>
      </c>
      <c r="C534" s="313" t="s">
        <v>3774</v>
      </c>
      <c r="D534" s="313" t="s">
        <v>8052</v>
      </c>
      <c r="E534" s="375" t="s">
        <v>8053</v>
      </c>
      <c r="F534" s="375" t="s">
        <v>8054</v>
      </c>
      <c r="G534" s="150" t="s">
        <v>8055</v>
      </c>
      <c r="H534" s="376" t="s">
        <v>4491</v>
      </c>
      <c r="I534" s="380"/>
      <c r="J534" s="378"/>
      <c r="K534" s="379">
        <v>43245</v>
      </c>
      <c r="L534" s="149" t="s">
        <v>8056</v>
      </c>
      <c r="M534" s="120"/>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21"/>
      <c r="AP534" s="121"/>
      <c r="AQ534" s="121"/>
      <c r="AR534" s="121"/>
      <c r="AS534" s="121"/>
      <c r="AT534" s="121"/>
      <c r="AU534" s="121"/>
      <c r="AV534" s="121"/>
      <c r="AW534" s="121"/>
      <c r="AX534" s="121"/>
      <c r="AY534" s="121"/>
      <c r="AZ534" s="121"/>
      <c r="BA534" s="121"/>
      <c r="BB534" s="121"/>
      <c r="BC534" s="121"/>
      <c r="BD534" s="121"/>
      <c r="BE534" s="121"/>
      <c r="BF534" s="121"/>
      <c r="BG534" s="121"/>
      <c r="BH534" s="121"/>
      <c r="BI534" s="121"/>
      <c r="BJ534" s="121"/>
      <c r="BK534" s="121"/>
      <c r="BL534" s="121"/>
      <c r="BM534" s="121"/>
      <c r="BN534" s="121"/>
      <c r="BO534" s="121"/>
      <c r="BP534" s="121"/>
      <c r="BQ534" s="121"/>
      <c r="BR534" s="121"/>
      <c r="BS534" s="121"/>
      <c r="BT534" s="121"/>
      <c r="BU534" s="121"/>
      <c r="BV534" s="121"/>
      <c r="BW534" s="121"/>
      <c r="BX534" s="121"/>
      <c r="BY534" s="121"/>
      <c r="BZ534" s="121"/>
      <c r="CA534" s="121"/>
      <c r="CB534" s="121"/>
      <c r="CC534" s="121"/>
      <c r="CD534" s="121"/>
      <c r="CE534" s="121"/>
      <c r="CF534" s="121"/>
      <c r="CG534" s="121"/>
      <c r="CH534" s="121"/>
      <c r="CI534" s="121"/>
      <c r="CJ534" s="121"/>
      <c r="CK534" s="121"/>
      <c r="CL534" s="121"/>
      <c r="CM534" s="121"/>
      <c r="CN534" s="121"/>
      <c r="CO534" s="121"/>
      <c r="CP534" s="121"/>
      <c r="CQ534" s="121"/>
      <c r="CR534" s="121"/>
      <c r="CS534" s="121"/>
      <c r="CT534" s="121"/>
      <c r="CU534" s="121"/>
      <c r="CV534" s="121"/>
      <c r="CW534" s="121"/>
      <c r="CX534" s="121"/>
      <c r="CY534" s="121"/>
      <c r="CZ534" s="121"/>
      <c r="DA534" s="121"/>
      <c r="DB534" s="121"/>
      <c r="DC534" s="121"/>
      <c r="DD534" s="121"/>
      <c r="DE534" s="121"/>
      <c r="DF534" s="121"/>
      <c r="DG534" s="121"/>
      <c r="DH534" s="121"/>
      <c r="DI534" s="121"/>
      <c r="DJ534" s="121"/>
      <c r="DK534" s="121"/>
    </row>
    <row r="535" spans="1:115" s="122" customFormat="1" ht="25.5">
      <c r="A535" s="120"/>
      <c r="B535" s="76">
        <v>169</v>
      </c>
      <c r="C535" s="313" t="s">
        <v>3777</v>
      </c>
      <c r="D535" s="313" t="s">
        <v>7856</v>
      </c>
      <c r="E535" s="375" t="s">
        <v>8057</v>
      </c>
      <c r="F535" s="375" t="s">
        <v>8058</v>
      </c>
      <c r="G535" s="150" t="s">
        <v>3778</v>
      </c>
      <c r="H535" s="376" t="s">
        <v>4491</v>
      </c>
      <c r="I535" s="380"/>
      <c r="J535" s="378"/>
      <c r="K535" s="379">
        <v>43172</v>
      </c>
      <c r="L535" s="149" t="s">
        <v>8059</v>
      </c>
      <c r="M535" s="120"/>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21"/>
      <c r="BO535" s="121"/>
      <c r="BP535" s="121"/>
      <c r="BQ535" s="121"/>
      <c r="BR535" s="121"/>
      <c r="BS535" s="121"/>
      <c r="BT535" s="121"/>
      <c r="BU535" s="121"/>
      <c r="BV535" s="121"/>
      <c r="BW535" s="121"/>
      <c r="BX535" s="121"/>
      <c r="BY535" s="121"/>
      <c r="BZ535" s="121"/>
      <c r="CA535" s="121"/>
      <c r="CB535" s="121"/>
      <c r="CC535" s="121"/>
      <c r="CD535" s="121"/>
      <c r="CE535" s="121"/>
      <c r="CF535" s="121"/>
      <c r="CG535" s="121"/>
      <c r="CH535" s="121"/>
      <c r="CI535" s="121"/>
      <c r="CJ535" s="121"/>
      <c r="CK535" s="121"/>
      <c r="CL535" s="121"/>
      <c r="CM535" s="121"/>
      <c r="CN535" s="121"/>
      <c r="CO535" s="121"/>
      <c r="CP535" s="121"/>
      <c r="CQ535" s="121"/>
      <c r="CR535" s="121"/>
      <c r="CS535" s="121"/>
      <c r="CT535" s="121"/>
      <c r="CU535" s="121"/>
      <c r="CV535" s="121"/>
      <c r="CW535" s="121"/>
      <c r="CX535" s="121"/>
      <c r="CY535" s="121"/>
      <c r="CZ535" s="121"/>
      <c r="DA535" s="121"/>
      <c r="DB535" s="121"/>
      <c r="DC535" s="121"/>
      <c r="DD535" s="121"/>
      <c r="DE535" s="121"/>
      <c r="DF535" s="121"/>
      <c r="DG535" s="121"/>
      <c r="DH535" s="121"/>
      <c r="DI535" s="121"/>
      <c r="DJ535" s="121"/>
      <c r="DK535" s="121"/>
    </row>
    <row r="536" spans="1:115" s="122" customFormat="1" ht="25.5">
      <c r="A536" s="120"/>
      <c r="B536" s="76">
        <v>170</v>
      </c>
      <c r="C536" s="313" t="s">
        <v>770</v>
      </c>
      <c r="D536" s="313" t="s">
        <v>7856</v>
      </c>
      <c r="E536" s="375" t="s">
        <v>8060</v>
      </c>
      <c r="F536" s="375" t="s">
        <v>8061</v>
      </c>
      <c r="G536" s="150" t="s">
        <v>3463</v>
      </c>
      <c r="H536" s="376" t="s">
        <v>4491</v>
      </c>
      <c r="I536" s="380"/>
      <c r="J536" s="376"/>
      <c r="K536" s="379">
        <v>43172</v>
      </c>
      <c r="L536" s="149" t="s">
        <v>8062</v>
      </c>
      <c r="M536" s="120"/>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1"/>
      <c r="AY536" s="121"/>
      <c r="AZ536" s="121"/>
      <c r="BA536" s="121"/>
      <c r="BB536" s="121"/>
      <c r="BC536" s="121"/>
      <c r="BD536" s="121"/>
      <c r="BE536" s="121"/>
      <c r="BF536" s="121"/>
      <c r="BG536" s="121"/>
      <c r="BH536" s="121"/>
      <c r="BI536" s="121"/>
      <c r="BJ536" s="121"/>
      <c r="BK536" s="121"/>
      <c r="BL536" s="121"/>
      <c r="BM536" s="121"/>
      <c r="BN536" s="121"/>
      <c r="BO536" s="121"/>
      <c r="BP536" s="121"/>
      <c r="BQ536" s="121"/>
      <c r="BR536" s="121"/>
      <c r="BS536" s="121"/>
      <c r="BT536" s="121"/>
      <c r="BU536" s="121"/>
      <c r="BV536" s="121"/>
      <c r="BW536" s="121"/>
      <c r="BX536" s="121"/>
      <c r="BY536" s="121"/>
      <c r="BZ536" s="121"/>
      <c r="CA536" s="121"/>
      <c r="CB536" s="121"/>
      <c r="CC536" s="121"/>
      <c r="CD536" s="121"/>
      <c r="CE536" s="121"/>
      <c r="CF536" s="121"/>
      <c r="CG536" s="121"/>
      <c r="CH536" s="121"/>
      <c r="CI536" s="121"/>
      <c r="CJ536" s="121"/>
      <c r="CK536" s="121"/>
      <c r="CL536" s="121"/>
      <c r="CM536" s="121"/>
      <c r="CN536" s="121"/>
      <c r="CO536" s="121"/>
      <c r="CP536" s="121"/>
      <c r="CQ536" s="121"/>
      <c r="CR536" s="121"/>
      <c r="CS536" s="121"/>
      <c r="CT536" s="121"/>
      <c r="CU536" s="121"/>
      <c r="CV536" s="121"/>
      <c r="CW536" s="121"/>
      <c r="CX536" s="121"/>
      <c r="CY536" s="121"/>
      <c r="CZ536" s="121"/>
      <c r="DA536" s="121"/>
      <c r="DB536" s="121"/>
      <c r="DC536" s="121"/>
      <c r="DD536" s="121"/>
      <c r="DE536" s="121"/>
      <c r="DF536" s="121"/>
      <c r="DG536" s="121"/>
      <c r="DH536" s="121"/>
      <c r="DI536" s="121"/>
      <c r="DJ536" s="121"/>
      <c r="DK536" s="121"/>
    </row>
    <row r="537" spans="1:115" s="122" customFormat="1" ht="25.5">
      <c r="A537" s="120"/>
      <c r="B537" s="76">
        <v>171</v>
      </c>
      <c r="C537" s="313" t="s">
        <v>4373</v>
      </c>
      <c r="D537" s="313" t="s">
        <v>8045</v>
      </c>
      <c r="E537" s="375" t="s">
        <v>8063</v>
      </c>
      <c r="F537" s="375" t="s">
        <v>8064</v>
      </c>
      <c r="G537" s="150" t="s">
        <v>763</v>
      </c>
      <c r="H537" s="376"/>
      <c r="I537" s="380"/>
      <c r="J537" s="376" t="s">
        <v>4491</v>
      </c>
      <c r="K537" s="379">
        <v>43160</v>
      </c>
      <c r="L537" s="149" t="s">
        <v>8065</v>
      </c>
      <c r="M537" s="120"/>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1"/>
      <c r="AY537" s="121"/>
      <c r="AZ537" s="121"/>
      <c r="BA537" s="121"/>
      <c r="BB537" s="121"/>
      <c r="BC537" s="121"/>
      <c r="BD537" s="121"/>
      <c r="BE537" s="121"/>
      <c r="BF537" s="121"/>
      <c r="BG537" s="121"/>
      <c r="BH537" s="121"/>
      <c r="BI537" s="121"/>
      <c r="BJ537" s="121"/>
      <c r="BK537" s="121"/>
      <c r="BL537" s="121"/>
      <c r="BM537" s="121"/>
      <c r="BN537" s="121"/>
      <c r="BO537" s="121"/>
      <c r="BP537" s="121"/>
      <c r="BQ537" s="121"/>
      <c r="BR537" s="121"/>
      <c r="BS537" s="121"/>
      <c r="BT537" s="121"/>
      <c r="BU537" s="121"/>
      <c r="BV537" s="121"/>
      <c r="BW537" s="121"/>
      <c r="BX537" s="121"/>
      <c r="BY537" s="121"/>
      <c r="BZ537" s="121"/>
      <c r="CA537" s="121"/>
      <c r="CB537" s="121"/>
      <c r="CC537" s="121"/>
      <c r="CD537" s="121"/>
      <c r="CE537" s="121"/>
      <c r="CF537" s="121"/>
      <c r="CG537" s="121"/>
      <c r="CH537" s="121"/>
      <c r="CI537" s="121"/>
      <c r="CJ537" s="121"/>
      <c r="CK537" s="121"/>
      <c r="CL537" s="121"/>
      <c r="CM537" s="121"/>
      <c r="CN537" s="121"/>
      <c r="CO537" s="121"/>
      <c r="CP537" s="121"/>
      <c r="CQ537" s="121"/>
      <c r="CR537" s="121"/>
      <c r="CS537" s="121"/>
      <c r="CT537" s="121"/>
      <c r="CU537" s="121"/>
      <c r="CV537" s="121"/>
      <c r="CW537" s="121"/>
      <c r="CX537" s="121"/>
      <c r="CY537" s="121"/>
      <c r="CZ537" s="121"/>
      <c r="DA537" s="121"/>
      <c r="DB537" s="121"/>
      <c r="DC537" s="121"/>
      <c r="DD537" s="121"/>
      <c r="DE537" s="121"/>
      <c r="DF537" s="121"/>
      <c r="DG537" s="121"/>
      <c r="DH537" s="121"/>
      <c r="DI537" s="121"/>
      <c r="DJ537" s="121"/>
      <c r="DK537" s="121"/>
    </row>
    <row r="538" spans="1:115" s="122" customFormat="1" ht="25.5">
      <c r="A538" s="120"/>
      <c r="B538" s="76">
        <v>172</v>
      </c>
      <c r="C538" s="313" t="s">
        <v>8066</v>
      </c>
      <c r="D538" s="313" t="s">
        <v>7856</v>
      </c>
      <c r="E538" s="375" t="s">
        <v>8067</v>
      </c>
      <c r="F538" s="375" t="s">
        <v>8068</v>
      </c>
      <c r="G538" s="150" t="s">
        <v>763</v>
      </c>
      <c r="H538" s="376"/>
      <c r="I538" s="380"/>
      <c r="J538" s="376" t="s">
        <v>4491</v>
      </c>
      <c r="K538" s="379">
        <v>43160</v>
      </c>
      <c r="L538" s="149" t="s">
        <v>8069</v>
      </c>
      <c r="M538" s="120"/>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21"/>
      <c r="AP538" s="121"/>
      <c r="AQ538" s="121"/>
      <c r="AR538" s="121"/>
      <c r="AS538" s="121"/>
      <c r="AT538" s="121"/>
      <c r="AU538" s="121"/>
      <c r="AV538" s="121"/>
      <c r="AW538" s="121"/>
      <c r="AX538" s="121"/>
      <c r="AY538" s="121"/>
      <c r="AZ538" s="121"/>
      <c r="BA538" s="121"/>
      <c r="BB538" s="121"/>
      <c r="BC538" s="121"/>
      <c r="BD538" s="121"/>
      <c r="BE538" s="121"/>
      <c r="BF538" s="121"/>
      <c r="BG538" s="121"/>
      <c r="BH538" s="121"/>
      <c r="BI538" s="121"/>
      <c r="BJ538" s="121"/>
      <c r="BK538" s="121"/>
      <c r="BL538" s="121"/>
      <c r="BM538" s="121"/>
      <c r="BN538" s="121"/>
      <c r="BO538" s="121"/>
      <c r="BP538" s="121"/>
      <c r="BQ538" s="121"/>
      <c r="BR538" s="121"/>
      <c r="BS538" s="121"/>
      <c r="BT538" s="121"/>
      <c r="BU538" s="121"/>
      <c r="BV538" s="121"/>
      <c r="BW538" s="121"/>
      <c r="BX538" s="121"/>
      <c r="BY538" s="121"/>
      <c r="BZ538" s="121"/>
      <c r="CA538" s="121"/>
      <c r="CB538" s="121"/>
      <c r="CC538" s="121"/>
      <c r="CD538" s="121"/>
      <c r="CE538" s="121"/>
      <c r="CF538" s="121"/>
      <c r="CG538" s="121"/>
      <c r="CH538" s="121"/>
      <c r="CI538" s="121"/>
      <c r="CJ538" s="121"/>
      <c r="CK538" s="121"/>
      <c r="CL538" s="121"/>
      <c r="CM538" s="121"/>
      <c r="CN538" s="121"/>
      <c r="CO538" s="121"/>
      <c r="CP538" s="121"/>
      <c r="CQ538" s="121"/>
      <c r="CR538" s="121"/>
      <c r="CS538" s="121"/>
      <c r="CT538" s="121"/>
      <c r="CU538" s="121"/>
      <c r="CV538" s="121"/>
      <c r="CW538" s="121"/>
      <c r="CX538" s="121"/>
      <c r="CY538" s="121"/>
      <c r="CZ538" s="121"/>
      <c r="DA538" s="121"/>
      <c r="DB538" s="121"/>
      <c r="DC538" s="121"/>
      <c r="DD538" s="121"/>
      <c r="DE538" s="121"/>
      <c r="DF538" s="121"/>
      <c r="DG538" s="121"/>
      <c r="DH538" s="121"/>
      <c r="DI538" s="121"/>
      <c r="DJ538" s="121"/>
      <c r="DK538" s="121"/>
    </row>
    <row r="539" spans="1:115" s="122" customFormat="1" ht="25.5">
      <c r="A539" s="120"/>
      <c r="B539" s="76">
        <v>173</v>
      </c>
      <c r="C539" s="313" t="s">
        <v>1405</v>
      </c>
      <c r="D539" s="313" t="s">
        <v>7856</v>
      </c>
      <c r="E539" s="509" t="s">
        <v>8070</v>
      </c>
      <c r="F539" s="509" t="s">
        <v>8071</v>
      </c>
      <c r="G539" s="150" t="s">
        <v>763</v>
      </c>
      <c r="H539" s="376" t="s">
        <v>4491</v>
      </c>
      <c r="I539" s="380"/>
      <c r="J539" s="376"/>
      <c r="K539" s="379">
        <v>42895</v>
      </c>
      <c r="L539" s="149" t="s">
        <v>8072</v>
      </c>
      <c r="M539" s="120"/>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c r="AN539" s="121"/>
      <c r="AO539" s="121"/>
      <c r="AP539" s="121"/>
      <c r="AQ539" s="121"/>
      <c r="AR539" s="121"/>
      <c r="AS539" s="121"/>
      <c r="AT539" s="121"/>
      <c r="AU539" s="121"/>
      <c r="AV539" s="121"/>
      <c r="AW539" s="121"/>
      <c r="AX539" s="121"/>
      <c r="AY539" s="121"/>
      <c r="AZ539" s="121"/>
      <c r="BA539" s="121"/>
      <c r="BB539" s="121"/>
      <c r="BC539" s="121"/>
      <c r="BD539" s="121"/>
      <c r="BE539" s="121"/>
      <c r="BF539" s="121"/>
      <c r="BG539" s="121"/>
      <c r="BH539" s="121"/>
      <c r="BI539" s="121"/>
      <c r="BJ539" s="121"/>
      <c r="BK539" s="121"/>
      <c r="BL539" s="121"/>
      <c r="BM539" s="121"/>
      <c r="BN539" s="121"/>
      <c r="BO539" s="121"/>
      <c r="BP539" s="121"/>
      <c r="BQ539" s="121"/>
      <c r="BR539" s="121"/>
      <c r="BS539" s="121"/>
      <c r="BT539" s="121"/>
      <c r="BU539" s="121"/>
      <c r="BV539" s="121"/>
      <c r="BW539" s="121"/>
      <c r="BX539" s="121"/>
      <c r="BY539" s="121"/>
      <c r="BZ539" s="121"/>
      <c r="CA539" s="121"/>
      <c r="CB539" s="121"/>
      <c r="CC539" s="121"/>
      <c r="CD539" s="121"/>
      <c r="CE539" s="121"/>
      <c r="CF539" s="121"/>
      <c r="CG539" s="121"/>
      <c r="CH539" s="121"/>
      <c r="CI539" s="121"/>
      <c r="CJ539" s="121"/>
      <c r="CK539" s="121"/>
      <c r="CL539" s="121"/>
      <c r="CM539" s="121"/>
      <c r="CN539" s="121"/>
      <c r="CO539" s="121"/>
      <c r="CP539" s="121"/>
      <c r="CQ539" s="121"/>
      <c r="CR539" s="121"/>
      <c r="CS539" s="121"/>
      <c r="CT539" s="121"/>
      <c r="CU539" s="121"/>
      <c r="CV539" s="121"/>
      <c r="CW539" s="121"/>
      <c r="CX539" s="121"/>
      <c r="CY539" s="121"/>
      <c r="CZ539" s="121"/>
      <c r="DA539" s="121"/>
      <c r="DB539" s="121"/>
      <c r="DC539" s="121"/>
      <c r="DD539" s="121"/>
      <c r="DE539" s="121"/>
      <c r="DF539" s="121"/>
      <c r="DG539" s="121"/>
      <c r="DH539" s="121"/>
      <c r="DI539" s="121"/>
      <c r="DJ539" s="121"/>
      <c r="DK539" s="121"/>
    </row>
    <row r="540" spans="1:115" s="122" customFormat="1" ht="25.5">
      <c r="A540" s="120"/>
      <c r="B540" s="76">
        <v>174</v>
      </c>
      <c r="C540" s="374" t="s">
        <v>4369</v>
      </c>
      <c r="D540" s="313" t="s">
        <v>7856</v>
      </c>
      <c r="E540" s="511"/>
      <c r="F540" s="511"/>
      <c r="G540" s="150" t="s">
        <v>763</v>
      </c>
      <c r="H540" s="515" t="s">
        <v>4491</v>
      </c>
      <c r="I540" s="380"/>
      <c r="J540" s="376"/>
      <c r="K540" s="379">
        <v>43160</v>
      </c>
      <c r="L540" s="149" t="s">
        <v>8073</v>
      </c>
      <c r="M540" s="120"/>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c r="AN540" s="121"/>
      <c r="AO540" s="121"/>
      <c r="AP540" s="121"/>
      <c r="AQ540" s="121"/>
      <c r="AR540" s="121"/>
      <c r="AS540" s="121"/>
      <c r="AT540" s="121"/>
      <c r="AU540" s="121"/>
      <c r="AV540" s="121"/>
      <c r="AW540" s="121"/>
      <c r="AX540" s="121"/>
      <c r="AY540" s="121"/>
      <c r="AZ540" s="121"/>
      <c r="BA540" s="121"/>
      <c r="BB540" s="121"/>
      <c r="BC540" s="121"/>
      <c r="BD540" s="121"/>
      <c r="BE540" s="121"/>
      <c r="BF540" s="121"/>
      <c r="BG540" s="121"/>
      <c r="BH540" s="121"/>
      <c r="BI540" s="121"/>
      <c r="BJ540" s="121"/>
      <c r="BK540" s="121"/>
      <c r="BL540" s="121"/>
      <c r="BM540" s="121"/>
      <c r="BN540" s="121"/>
      <c r="BO540" s="121"/>
      <c r="BP540" s="121"/>
      <c r="BQ540" s="121"/>
      <c r="BR540" s="121"/>
      <c r="BS540" s="121"/>
      <c r="BT540" s="121"/>
      <c r="BU540" s="121"/>
      <c r="BV540" s="121"/>
      <c r="BW540" s="121"/>
      <c r="BX540" s="121"/>
      <c r="BY540" s="121"/>
      <c r="BZ540" s="121"/>
      <c r="CA540" s="121"/>
      <c r="CB540" s="121"/>
      <c r="CC540" s="121"/>
      <c r="CD540" s="121"/>
      <c r="CE540" s="121"/>
      <c r="CF540" s="121"/>
      <c r="CG540" s="121"/>
      <c r="CH540" s="121"/>
      <c r="CI540" s="121"/>
      <c r="CJ540" s="121"/>
      <c r="CK540" s="121"/>
      <c r="CL540" s="121"/>
      <c r="CM540" s="121"/>
      <c r="CN540" s="121"/>
      <c r="CO540" s="121"/>
      <c r="CP540" s="121"/>
      <c r="CQ540" s="121"/>
      <c r="CR540" s="121"/>
      <c r="CS540" s="121"/>
      <c r="CT540" s="121"/>
      <c r="CU540" s="121"/>
      <c r="CV540" s="121"/>
      <c r="CW540" s="121"/>
      <c r="CX540" s="121"/>
      <c r="CY540" s="121"/>
      <c r="CZ540" s="121"/>
      <c r="DA540" s="121"/>
      <c r="DB540" s="121"/>
      <c r="DC540" s="121"/>
      <c r="DD540" s="121"/>
      <c r="DE540" s="121"/>
      <c r="DF540" s="121"/>
      <c r="DG540" s="121"/>
      <c r="DH540" s="121"/>
      <c r="DI540" s="121"/>
      <c r="DJ540" s="121"/>
      <c r="DK540" s="121"/>
    </row>
    <row r="541" spans="1:115" s="122" customFormat="1" ht="25.5">
      <c r="A541" s="120"/>
      <c r="B541" s="76">
        <v>175</v>
      </c>
      <c r="C541" s="374" t="s">
        <v>5164</v>
      </c>
      <c r="D541" s="313" t="s">
        <v>7856</v>
      </c>
      <c r="E541" s="375" t="s">
        <v>8074</v>
      </c>
      <c r="F541" s="375" t="s">
        <v>8075</v>
      </c>
      <c r="G541" s="150" t="s">
        <v>724</v>
      </c>
      <c r="H541" s="516"/>
      <c r="I541" s="380"/>
      <c r="J541" s="376"/>
      <c r="K541" s="379">
        <v>43160</v>
      </c>
      <c r="L541" s="149" t="s">
        <v>8076</v>
      </c>
      <c r="M541" s="120"/>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row>
    <row r="542" spans="1:115" s="122" customFormat="1" ht="25.5">
      <c r="A542" s="120"/>
      <c r="B542" s="76">
        <v>176</v>
      </c>
      <c r="C542" s="374" t="s">
        <v>3781</v>
      </c>
      <c r="D542" s="313" t="s">
        <v>7856</v>
      </c>
      <c r="E542" s="375" t="s">
        <v>8077</v>
      </c>
      <c r="F542" s="375" t="s">
        <v>8078</v>
      </c>
      <c r="G542" s="150" t="s">
        <v>4367</v>
      </c>
      <c r="H542" s="376"/>
      <c r="I542" s="380"/>
      <c r="J542" s="376" t="s">
        <v>4491</v>
      </c>
      <c r="K542" s="379">
        <v>43160</v>
      </c>
      <c r="L542" s="149" t="s">
        <v>8079</v>
      </c>
      <c r="M542" s="120"/>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c r="AN542" s="121"/>
      <c r="AO542" s="121"/>
      <c r="AP542" s="121"/>
      <c r="AQ542" s="121"/>
      <c r="AR542" s="121"/>
      <c r="AS542" s="121"/>
      <c r="AT542" s="121"/>
      <c r="AU542" s="121"/>
      <c r="AV542" s="121"/>
      <c r="AW542" s="121"/>
      <c r="AX542" s="121"/>
      <c r="AY542" s="121"/>
      <c r="AZ542" s="121"/>
      <c r="BA542" s="121"/>
      <c r="BB542" s="121"/>
      <c r="BC542" s="121"/>
      <c r="BD542" s="121"/>
      <c r="BE542" s="121"/>
      <c r="BF542" s="121"/>
      <c r="BG542" s="121"/>
      <c r="BH542" s="121"/>
      <c r="BI542" s="121"/>
      <c r="BJ542" s="121"/>
      <c r="BK542" s="121"/>
      <c r="BL542" s="121"/>
      <c r="BM542" s="121"/>
      <c r="BN542" s="121"/>
      <c r="BO542" s="121"/>
      <c r="BP542" s="121"/>
      <c r="BQ542" s="121"/>
      <c r="BR542" s="121"/>
      <c r="BS542" s="121"/>
      <c r="BT542" s="121"/>
      <c r="BU542" s="121"/>
      <c r="BV542" s="121"/>
      <c r="BW542" s="121"/>
      <c r="BX542" s="121"/>
      <c r="BY542" s="121"/>
      <c r="BZ542" s="121"/>
      <c r="CA542" s="121"/>
      <c r="CB542" s="121"/>
      <c r="CC542" s="121"/>
      <c r="CD542" s="121"/>
      <c r="CE542" s="121"/>
      <c r="CF542" s="121"/>
      <c r="CG542" s="121"/>
      <c r="CH542" s="121"/>
      <c r="CI542" s="121"/>
      <c r="CJ542" s="121"/>
      <c r="CK542" s="121"/>
      <c r="CL542" s="121"/>
      <c r="CM542" s="121"/>
      <c r="CN542" s="121"/>
      <c r="CO542" s="121"/>
      <c r="CP542" s="121"/>
      <c r="CQ542" s="121"/>
      <c r="CR542" s="121"/>
      <c r="CS542" s="121"/>
      <c r="CT542" s="121"/>
      <c r="CU542" s="121"/>
      <c r="CV542" s="121"/>
      <c r="CW542" s="121"/>
      <c r="CX542" s="121"/>
      <c r="CY542" s="121"/>
      <c r="CZ542" s="121"/>
      <c r="DA542" s="121"/>
      <c r="DB542" s="121"/>
      <c r="DC542" s="121"/>
      <c r="DD542" s="121"/>
      <c r="DE542" s="121"/>
      <c r="DF542" s="121"/>
      <c r="DG542" s="121"/>
      <c r="DH542" s="121"/>
      <c r="DI542" s="121"/>
      <c r="DJ542" s="121"/>
      <c r="DK542" s="121"/>
    </row>
    <row r="543" spans="1:115" s="122" customFormat="1" ht="25.5">
      <c r="A543" s="120"/>
      <c r="B543" s="76">
        <v>177</v>
      </c>
      <c r="C543" s="375" t="s">
        <v>3753</v>
      </c>
      <c r="D543" s="313" t="s">
        <v>7856</v>
      </c>
      <c r="E543" s="375" t="s">
        <v>8080</v>
      </c>
      <c r="F543" s="375" t="s">
        <v>8081</v>
      </c>
      <c r="G543" s="150" t="s">
        <v>3754</v>
      </c>
      <c r="H543" s="376" t="s">
        <v>4491</v>
      </c>
      <c r="I543" s="380"/>
      <c r="J543" s="376"/>
      <c r="K543" s="379">
        <v>43214</v>
      </c>
      <c r="L543" s="149" t="s">
        <v>8082</v>
      </c>
      <c r="M543" s="120"/>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c r="AN543" s="121"/>
      <c r="AO543" s="121"/>
      <c r="AP543" s="121"/>
      <c r="AQ543" s="121"/>
      <c r="AR543" s="121"/>
      <c r="AS543" s="121"/>
      <c r="AT543" s="121"/>
      <c r="AU543" s="121"/>
      <c r="AV543" s="121"/>
      <c r="AW543" s="121"/>
      <c r="AX543" s="121"/>
      <c r="AY543" s="121"/>
      <c r="AZ543" s="121"/>
      <c r="BA543" s="121"/>
      <c r="BB543" s="121"/>
      <c r="BC543" s="121"/>
      <c r="BD543" s="121"/>
      <c r="BE543" s="121"/>
      <c r="BF543" s="121"/>
      <c r="BG543" s="121"/>
      <c r="BH543" s="121"/>
      <c r="BI543" s="121"/>
      <c r="BJ543" s="121"/>
      <c r="BK543" s="121"/>
      <c r="BL543" s="121"/>
      <c r="BM543" s="121"/>
      <c r="BN543" s="121"/>
      <c r="BO543" s="121"/>
      <c r="BP543" s="121"/>
      <c r="BQ543" s="121"/>
      <c r="BR543" s="121"/>
      <c r="BS543" s="121"/>
      <c r="BT543" s="121"/>
      <c r="BU543" s="121"/>
      <c r="BV543" s="121"/>
      <c r="BW543" s="121"/>
      <c r="BX543" s="121"/>
      <c r="BY543" s="121"/>
      <c r="BZ543" s="121"/>
      <c r="CA543" s="121"/>
      <c r="CB543" s="121"/>
      <c r="CC543" s="121"/>
      <c r="CD543" s="121"/>
      <c r="CE543" s="121"/>
      <c r="CF543" s="121"/>
      <c r="CG543" s="121"/>
      <c r="CH543" s="121"/>
      <c r="CI543" s="121"/>
      <c r="CJ543" s="121"/>
      <c r="CK543" s="121"/>
      <c r="CL543" s="121"/>
      <c r="CM543" s="121"/>
      <c r="CN543" s="121"/>
      <c r="CO543" s="121"/>
      <c r="CP543" s="121"/>
      <c r="CQ543" s="121"/>
      <c r="CR543" s="121"/>
      <c r="CS543" s="121"/>
      <c r="CT543" s="121"/>
      <c r="CU543" s="121"/>
      <c r="CV543" s="121"/>
      <c r="CW543" s="121"/>
      <c r="CX543" s="121"/>
      <c r="CY543" s="121"/>
      <c r="CZ543" s="121"/>
      <c r="DA543" s="121"/>
      <c r="DB543" s="121"/>
      <c r="DC543" s="121"/>
      <c r="DD543" s="121"/>
      <c r="DE543" s="121"/>
      <c r="DF543" s="121"/>
      <c r="DG543" s="121"/>
      <c r="DH543" s="121"/>
      <c r="DI543" s="121"/>
      <c r="DJ543" s="121"/>
      <c r="DK543" s="121"/>
    </row>
    <row r="544" spans="1:115" s="122" customFormat="1" ht="25.5">
      <c r="A544" s="120"/>
      <c r="B544" s="76">
        <v>178</v>
      </c>
      <c r="C544" s="375" t="s">
        <v>3753</v>
      </c>
      <c r="D544" s="313" t="s">
        <v>7856</v>
      </c>
      <c r="E544" s="375" t="s">
        <v>8083</v>
      </c>
      <c r="F544" s="375" t="s">
        <v>8084</v>
      </c>
      <c r="G544" s="150" t="s">
        <v>724</v>
      </c>
      <c r="H544" s="376" t="s">
        <v>4491</v>
      </c>
      <c r="I544" s="380"/>
      <c r="J544" s="376"/>
      <c r="K544" s="379">
        <v>43202</v>
      </c>
      <c r="L544" s="149" t="s">
        <v>8085</v>
      </c>
      <c r="M544" s="120"/>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c r="AN544" s="121"/>
      <c r="AO544" s="121"/>
      <c r="AP544" s="121"/>
      <c r="AQ544" s="121"/>
      <c r="AR544" s="121"/>
      <c r="AS544" s="121"/>
      <c r="AT544" s="121"/>
      <c r="AU544" s="121"/>
      <c r="AV544" s="121"/>
      <c r="AW544" s="121"/>
      <c r="AX544" s="121"/>
      <c r="AY544" s="121"/>
      <c r="AZ544" s="121"/>
      <c r="BA544" s="121"/>
      <c r="BB544" s="121"/>
      <c r="BC544" s="121"/>
      <c r="BD544" s="121"/>
      <c r="BE544" s="121"/>
      <c r="BF544" s="121"/>
      <c r="BG544" s="121"/>
      <c r="BH544" s="121"/>
      <c r="BI544" s="121"/>
      <c r="BJ544" s="121"/>
      <c r="BK544" s="121"/>
      <c r="BL544" s="121"/>
      <c r="BM544" s="121"/>
      <c r="BN544" s="121"/>
      <c r="BO544" s="121"/>
      <c r="BP544" s="121"/>
      <c r="BQ544" s="121"/>
      <c r="BR544" s="121"/>
      <c r="BS544" s="121"/>
      <c r="BT544" s="121"/>
      <c r="BU544" s="121"/>
      <c r="BV544" s="121"/>
      <c r="BW544" s="121"/>
      <c r="BX544" s="121"/>
      <c r="BY544" s="121"/>
      <c r="BZ544" s="121"/>
      <c r="CA544" s="121"/>
      <c r="CB544" s="121"/>
      <c r="CC544" s="121"/>
      <c r="CD544" s="121"/>
      <c r="CE544" s="121"/>
      <c r="CF544" s="121"/>
      <c r="CG544" s="121"/>
      <c r="CH544" s="121"/>
      <c r="CI544" s="121"/>
      <c r="CJ544" s="121"/>
      <c r="CK544" s="121"/>
      <c r="CL544" s="121"/>
      <c r="CM544" s="121"/>
      <c r="CN544" s="121"/>
      <c r="CO544" s="121"/>
      <c r="CP544" s="121"/>
      <c r="CQ544" s="121"/>
      <c r="CR544" s="121"/>
      <c r="CS544" s="121"/>
      <c r="CT544" s="121"/>
      <c r="CU544" s="121"/>
      <c r="CV544" s="121"/>
      <c r="CW544" s="121"/>
      <c r="CX544" s="121"/>
      <c r="CY544" s="121"/>
      <c r="CZ544" s="121"/>
      <c r="DA544" s="121"/>
      <c r="DB544" s="121"/>
      <c r="DC544" s="121"/>
      <c r="DD544" s="121"/>
      <c r="DE544" s="121"/>
      <c r="DF544" s="121"/>
      <c r="DG544" s="121"/>
      <c r="DH544" s="121"/>
      <c r="DI544" s="121"/>
      <c r="DJ544" s="121"/>
      <c r="DK544" s="121"/>
    </row>
    <row r="545" spans="1:115" s="122" customFormat="1" ht="25.5">
      <c r="A545" s="120"/>
      <c r="B545" s="76">
        <v>179</v>
      </c>
      <c r="C545" s="374" t="s">
        <v>3757</v>
      </c>
      <c r="D545" s="313" t="s">
        <v>7856</v>
      </c>
      <c r="E545" s="375" t="s">
        <v>8086</v>
      </c>
      <c r="F545" s="375" t="s">
        <v>8087</v>
      </c>
      <c r="G545" s="150" t="s">
        <v>3758</v>
      </c>
      <c r="H545" s="376" t="s">
        <v>4491</v>
      </c>
      <c r="I545" s="380"/>
      <c r="J545" s="376"/>
      <c r="K545" s="379">
        <v>43202</v>
      </c>
      <c r="L545" s="149" t="s">
        <v>8088</v>
      </c>
      <c r="M545" s="120"/>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c r="AN545" s="121"/>
      <c r="AO545" s="121"/>
      <c r="AP545" s="121"/>
      <c r="AQ545" s="121"/>
      <c r="AR545" s="121"/>
      <c r="AS545" s="121"/>
      <c r="AT545" s="121"/>
      <c r="AU545" s="121"/>
      <c r="AV545" s="121"/>
      <c r="AW545" s="121"/>
      <c r="AX545" s="121"/>
      <c r="AY545" s="121"/>
      <c r="AZ545" s="121"/>
      <c r="BA545" s="121"/>
      <c r="BB545" s="121"/>
      <c r="BC545" s="121"/>
      <c r="BD545" s="121"/>
      <c r="BE545" s="121"/>
      <c r="BF545" s="121"/>
      <c r="BG545" s="121"/>
      <c r="BH545" s="121"/>
      <c r="BI545" s="121"/>
      <c r="BJ545" s="121"/>
      <c r="BK545" s="121"/>
      <c r="BL545" s="121"/>
      <c r="BM545" s="121"/>
      <c r="BN545" s="121"/>
      <c r="BO545" s="121"/>
      <c r="BP545" s="121"/>
      <c r="BQ545" s="121"/>
      <c r="BR545" s="121"/>
      <c r="BS545" s="121"/>
      <c r="BT545" s="121"/>
      <c r="BU545" s="121"/>
      <c r="BV545" s="121"/>
      <c r="BW545" s="121"/>
      <c r="BX545" s="121"/>
      <c r="BY545" s="121"/>
      <c r="BZ545" s="121"/>
      <c r="CA545" s="121"/>
      <c r="CB545" s="121"/>
      <c r="CC545" s="121"/>
      <c r="CD545" s="121"/>
      <c r="CE545" s="121"/>
      <c r="CF545" s="121"/>
      <c r="CG545" s="121"/>
      <c r="CH545" s="121"/>
      <c r="CI545" s="121"/>
      <c r="CJ545" s="121"/>
      <c r="CK545" s="121"/>
      <c r="CL545" s="121"/>
      <c r="CM545" s="121"/>
      <c r="CN545" s="121"/>
      <c r="CO545" s="121"/>
      <c r="CP545" s="121"/>
      <c r="CQ545" s="121"/>
      <c r="CR545" s="121"/>
      <c r="CS545" s="121"/>
      <c r="CT545" s="121"/>
      <c r="CU545" s="121"/>
      <c r="CV545" s="121"/>
      <c r="CW545" s="121"/>
      <c r="CX545" s="121"/>
      <c r="CY545" s="121"/>
      <c r="CZ545" s="121"/>
      <c r="DA545" s="121"/>
      <c r="DB545" s="121"/>
      <c r="DC545" s="121"/>
      <c r="DD545" s="121"/>
      <c r="DE545" s="121"/>
      <c r="DF545" s="121"/>
      <c r="DG545" s="121"/>
      <c r="DH545" s="121"/>
      <c r="DI545" s="121"/>
      <c r="DJ545" s="121"/>
      <c r="DK545" s="121"/>
    </row>
    <row r="546" spans="1:115" s="122" customFormat="1" ht="25.5">
      <c r="A546" s="120"/>
      <c r="B546" s="76">
        <v>180</v>
      </c>
      <c r="C546" s="374" t="s">
        <v>8089</v>
      </c>
      <c r="D546" s="313" t="s">
        <v>7856</v>
      </c>
      <c r="E546" s="375" t="s">
        <v>8090</v>
      </c>
      <c r="F546" s="375" t="s">
        <v>8091</v>
      </c>
      <c r="G546" s="150" t="s">
        <v>3754</v>
      </c>
      <c r="H546" s="376" t="s">
        <v>4491</v>
      </c>
      <c r="I546" s="380"/>
      <c r="J546" s="376"/>
      <c r="K546" s="379">
        <v>43202</v>
      </c>
      <c r="L546" s="149" t="s">
        <v>8092</v>
      </c>
      <c r="M546" s="120"/>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c r="AN546" s="121"/>
      <c r="AO546" s="121"/>
      <c r="AP546" s="121"/>
      <c r="AQ546" s="121"/>
      <c r="AR546" s="121"/>
      <c r="AS546" s="121"/>
      <c r="AT546" s="121"/>
      <c r="AU546" s="121"/>
      <c r="AV546" s="121"/>
      <c r="AW546" s="121"/>
      <c r="AX546" s="121"/>
      <c r="AY546" s="121"/>
      <c r="AZ546" s="121"/>
      <c r="BA546" s="121"/>
      <c r="BB546" s="121"/>
      <c r="BC546" s="121"/>
      <c r="BD546" s="121"/>
      <c r="BE546" s="121"/>
      <c r="BF546" s="121"/>
      <c r="BG546" s="121"/>
      <c r="BH546" s="121"/>
      <c r="BI546" s="121"/>
      <c r="BJ546" s="121"/>
      <c r="BK546" s="121"/>
      <c r="BL546" s="121"/>
      <c r="BM546" s="121"/>
      <c r="BN546" s="121"/>
      <c r="BO546" s="121"/>
      <c r="BP546" s="121"/>
      <c r="BQ546" s="121"/>
      <c r="BR546" s="121"/>
      <c r="BS546" s="121"/>
      <c r="BT546" s="121"/>
      <c r="BU546" s="121"/>
      <c r="BV546" s="121"/>
      <c r="BW546" s="121"/>
      <c r="BX546" s="121"/>
      <c r="BY546" s="121"/>
      <c r="BZ546" s="121"/>
      <c r="CA546" s="121"/>
      <c r="CB546" s="121"/>
      <c r="CC546" s="121"/>
      <c r="CD546" s="121"/>
      <c r="CE546" s="121"/>
      <c r="CF546" s="121"/>
      <c r="CG546" s="121"/>
      <c r="CH546" s="121"/>
      <c r="CI546" s="121"/>
      <c r="CJ546" s="121"/>
      <c r="CK546" s="121"/>
      <c r="CL546" s="121"/>
      <c r="CM546" s="121"/>
      <c r="CN546" s="121"/>
      <c r="CO546" s="121"/>
      <c r="CP546" s="121"/>
      <c r="CQ546" s="121"/>
      <c r="CR546" s="121"/>
      <c r="CS546" s="121"/>
      <c r="CT546" s="121"/>
      <c r="CU546" s="121"/>
      <c r="CV546" s="121"/>
      <c r="CW546" s="121"/>
      <c r="CX546" s="121"/>
      <c r="CY546" s="121"/>
      <c r="CZ546" s="121"/>
      <c r="DA546" s="121"/>
      <c r="DB546" s="121"/>
      <c r="DC546" s="121"/>
      <c r="DD546" s="121"/>
      <c r="DE546" s="121"/>
      <c r="DF546" s="121"/>
      <c r="DG546" s="121"/>
      <c r="DH546" s="121"/>
      <c r="DI546" s="121"/>
      <c r="DJ546" s="121"/>
      <c r="DK546" s="121"/>
    </row>
    <row r="547" spans="1:115" s="122" customFormat="1" ht="25.5">
      <c r="A547" s="120"/>
      <c r="B547" s="76">
        <v>181</v>
      </c>
      <c r="C547" s="374" t="s">
        <v>3755</v>
      </c>
      <c r="D547" s="313" t="s">
        <v>7856</v>
      </c>
      <c r="E547" s="375" t="s">
        <v>8093</v>
      </c>
      <c r="F547" s="375" t="s">
        <v>8094</v>
      </c>
      <c r="G547" s="150" t="s">
        <v>724</v>
      </c>
      <c r="H547" s="376" t="s">
        <v>4491</v>
      </c>
      <c r="I547" s="380"/>
      <c r="J547" s="376"/>
      <c r="K547" s="379">
        <v>43214</v>
      </c>
      <c r="L547" s="149" t="s">
        <v>8095</v>
      </c>
      <c r="M547" s="120"/>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c r="AN547" s="121"/>
      <c r="AO547" s="121"/>
      <c r="AP547" s="121"/>
      <c r="AQ547" s="121"/>
      <c r="AR547" s="121"/>
      <c r="AS547" s="121"/>
      <c r="AT547" s="121"/>
      <c r="AU547" s="121"/>
      <c r="AV547" s="121"/>
      <c r="AW547" s="121"/>
      <c r="AX547" s="121"/>
      <c r="AY547" s="121"/>
      <c r="AZ547" s="121"/>
      <c r="BA547" s="121"/>
      <c r="BB547" s="121"/>
      <c r="BC547" s="121"/>
      <c r="BD547" s="121"/>
      <c r="BE547" s="121"/>
      <c r="BF547" s="121"/>
      <c r="BG547" s="121"/>
      <c r="BH547" s="121"/>
      <c r="BI547" s="121"/>
      <c r="BJ547" s="121"/>
      <c r="BK547" s="121"/>
      <c r="BL547" s="121"/>
      <c r="BM547" s="121"/>
      <c r="BN547" s="121"/>
      <c r="BO547" s="121"/>
      <c r="BP547" s="121"/>
      <c r="BQ547" s="121"/>
      <c r="BR547" s="121"/>
      <c r="BS547" s="121"/>
      <c r="BT547" s="121"/>
      <c r="BU547" s="121"/>
      <c r="BV547" s="121"/>
      <c r="BW547" s="121"/>
      <c r="BX547" s="121"/>
      <c r="BY547" s="121"/>
      <c r="BZ547" s="121"/>
      <c r="CA547" s="121"/>
      <c r="CB547" s="121"/>
      <c r="CC547" s="121"/>
      <c r="CD547" s="121"/>
      <c r="CE547" s="121"/>
      <c r="CF547" s="121"/>
      <c r="CG547" s="121"/>
      <c r="CH547" s="121"/>
      <c r="CI547" s="121"/>
      <c r="CJ547" s="121"/>
      <c r="CK547" s="121"/>
      <c r="CL547" s="121"/>
      <c r="CM547" s="121"/>
      <c r="CN547" s="121"/>
      <c r="CO547" s="121"/>
      <c r="CP547" s="121"/>
      <c r="CQ547" s="121"/>
      <c r="CR547" s="121"/>
      <c r="CS547" s="121"/>
      <c r="CT547" s="121"/>
      <c r="CU547" s="121"/>
      <c r="CV547" s="121"/>
      <c r="CW547" s="121"/>
      <c r="CX547" s="121"/>
      <c r="CY547" s="121"/>
      <c r="CZ547" s="121"/>
      <c r="DA547" s="121"/>
      <c r="DB547" s="121"/>
      <c r="DC547" s="121"/>
      <c r="DD547" s="121"/>
      <c r="DE547" s="121"/>
      <c r="DF547" s="121"/>
      <c r="DG547" s="121"/>
      <c r="DH547" s="121"/>
      <c r="DI547" s="121"/>
      <c r="DJ547" s="121"/>
      <c r="DK547" s="121"/>
    </row>
    <row r="548" spans="1:115" s="122" customFormat="1" ht="25.5">
      <c r="A548" s="120"/>
      <c r="B548" s="76">
        <v>182</v>
      </c>
      <c r="C548" s="374" t="s">
        <v>8096</v>
      </c>
      <c r="D548" s="313" t="s">
        <v>7856</v>
      </c>
      <c r="E548" s="375" t="s">
        <v>8097</v>
      </c>
      <c r="F548" s="375" t="s">
        <v>8098</v>
      </c>
      <c r="G548" s="150" t="s">
        <v>3463</v>
      </c>
      <c r="H548" s="376" t="s">
        <v>4491</v>
      </c>
      <c r="I548" s="380"/>
      <c r="J548" s="376"/>
      <c r="K548" s="379">
        <v>43214</v>
      </c>
      <c r="L548" s="149" t="s">
        <v>8099</v>
      </c>
      <c r="M548" s="120"/>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c r="AN548" s="121"/>
      <c r="AO548" s="121"/>
      <c r="AP548" s="121"/>
      <c r="AQ548" s="121"/>
      <c r="AR548" s="121"/>
      <c r="AS548" s="121"/>
      <c r="AT548" s="121"/>
      <c r="AU548" s="121"/>
      <c r="AV548" s="121"/>
      <c r="AW548" s="121"/>
      <c r="AX548" s="121"/>
      <c r="AY548" s="121"/>
      <c r="AZ548" s="121"/>
      <c r="BA548" s="121"/>
      <c r="BB548" s="121"/>
      <c r="BC548" s="121"/>
      <c r="BD548" s="121"/>
      <c r="BE548" s="121"/>
      <c r="BF548" s="121"/>
      <c r="BG548" s="121"/>
      <c r="BH548" s="121"/>
      <c r="BI548" s="121"/>
      <c r="BJ548" s="121"/>
      <c r="BK548" s="121"/>
      <c r="BL548" s="121"/>
      <c r="BM548" s="121"/>
      <c r="BN548" s="121"/>
      <c r="BO548" s="121"/>
      <c r="BP548" s="121"/>
      <c r="BQ548" s="121"/>
      <c r="BR548" s="121"/>
      <c r="BS548" s="121"/>
      <c r="BT548" s="121"/>
      <c r="BU548" s="121"/>
      <c r="BV548" s="121"/>
      <c r="BW548" s="121"/>
      <c r="BX548" s="121"/>
      <c r="BY548" s="121"/>
      <c r="BZ548" s="121"/>
      <c r="CA548" s="121"/>
      <c r="CB548" s="121"/>
      <c r="CC548" s="121"/>
      <c r="CD548" s="121"/>
      <c r="CE548" s="121"/>
      <c r="CF548" s="121"/>
      <c r="CG548" s="121"/>
      <c r="CH548" s="121"/>
      <c r="CI548" s="121"/>
      <c r="CJ548" s="121"/>
      <c r="CK548" s="121"/>
      <c r="CL548" s="121"/>
      <c r="CM548" s="121"/>
      <c r="CN548" s="121"/>
      <c r="CO548" s="121"/>
      <c r="CP548" s="121"/>
      <c r="CQ548" s="121"/>
      <c r="CR548" s="121"/>
      <c r="CS548" s="121"/>
      <c r="CT548" s="121"/>
      <c r="CU548" s="121"/>
      <c r="CV548" s="121"/>
      <c r="CW548" s="121"/>
      <c r="CX548" s="121"/>
      <c r="CY548" s="121"/>
      <c r="CZ548" s="121"/>
      <c r="DA548" s="121"/>
      <c r="DB548" s="121"/>
      <c r="DC548" s="121"/>
      <c r="DD548" s="121"/>
      <c r="DE548" s="121"/>
      <c r="DF548" s="121"/>
      <c r="DG548" s="121"/>
      <c r="DH548" s="121"/>
      <c r="DI548" s="121"/>
      <c r="DJ548" s="121"/>
      <c r="DK548" s="121"/>
    </row>
    <row r="549" spans="1:115" s="122" customFormat="1" ht="25.5">
      <c r="A549" s="120"/>
      <c r="B549" s="76">
        <v>183</v>
      </c>
      <c r="C549" s="375" t="s">
        <v>8100</v>
      </c>
      <c r="D549" s="313" t="s">
        <v>7856</v>
      </c>
      <c r="E549" s="375" t="s">
        <v>8101</v>
      </c>
      <c r="F549" s="375" t="s">
        <v>8102</v>
      </c>
      <c r="G549" s="150" t="s">
        <v>8103</v>
      </c>
      <c r="H549" s="376" t="s">
        <v>4491</v>
      </c>
      <c r="I549" s="380"/>
      <c r="J549" s="376"/>
      <c r="K549" s="379">
        <v>43214</v>
      </c>
      <c r="L549" s="149" t="s">
        <v>8104</v>
      </c>
      <c r="M549" s="120"/>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c r="AN549" s="121"/>
      <c r="AO549" s="121"/>
      <c r="AP549" s="121"/>
      <c r="AQ549" s="121"/>
      <c r="AR549" s="121"/>
      <c r="AS549" s="121"/>
      <c r="AT549" s="121"/>
      <c r="AU549" s="121"/>
      <c r="AV549" s="121"/>
      <c r="AW549" s="121"/>
      <c r="AX549" s="121"/>
      <c r="AY549" s="121"/>
      <c r="AZ549" s="121"/>
      <c r="BA549" s="121"/>
      <c r="BB549" s="121"/>
      <c r="BC549" s="121"/>
      <c r="BD549" s="121"/>
      <c r="BE549" s="121"/>
      <c r="BF549" s="121"/>
      <c r="BG549" s="121"/>
      <c r="BH549" s="121"/>
      <c r="BI549" s="121"/>
      <c r="BJ549" s="121"/>
      <c r="BK549" s="121"/>
      <c r="BL549" s="121"/>
      <c r="BM549" s="121"/>
      <c r="BN549" s="121"/>
      <c r="BO549" s="121"/>
      <c r="BP549" s="121"/>
      <c r="BQ549" s="121"/>
      <c r="BR549" s="121"/>
      <c r="BS549" s="121"/>
      <c r="BT549" s="121"/>
      <c r="BU549" s="121"/>
      <c r="BV549" s="121"/>
      <c r="BW549" s="121"/>
      <c r="BX549" s="121"/>
      <c r="BY549" s="121"/>
      <c r="BZ549" s="121"/>
      <c r="CA549" s="121"/>
      <c r="CB549" s="121"/>
      <c r="CC549" s="121"/>
      <c r="CD549" s="121"/>
      <c r="CE549" s="121"/>
      <c r="CF549" s="121"/>
      <c r="CG549" s="121"/>
      <c r="CH549" s="121"/>
      <c r="CI549" s="121"/>
      <c r="CJ549" s="121"/>
      <c r="CK549" s="121"/>
      <c r="CL549" s="121"/>
      <c r="CM549" s="121"/>
      <c r="CN549" s="121"/>
      <c r="CO549" s="121"/>
      <c r="CP549" s="121"/>
      <c r="CQ549" s="121"/>
      <c r="CR549" s="121"/>
      <c r="CS549" s="121"/>
      <c r="CT549" s="121"/>
      <c r="CU549" s="121"/>
      <c r="CV549" s="121"/>
      <c r="CW549" s="121"/>
      <c r="CX549" s="121"/>
      <c r="CY549" s="121"/>
      <c r="CZ549" s="121"/>
      <c r="DA549" s="121"/>
      <c r="DB549" s="121"/>
      <c r="DC549" s="121"/>
      <c r="DD549" s="121"/>
      <c r="DE549" s="121"/>
      <c r="DF549" s="121"/>
      <c r="DG549" s="121"/>
      <c r="DH549" s="121"/>
      <c r="DI549" s="121"/>
      <c r="DJ549" s="121"/>
      <c r="DK549" s="121"/>
    </row>
    <row r="550" spans="1:115" s="122" customFormat="1" ht="25.5">
      <c r="A550" s="120"/>
      <c r="B550" s="76">
        <v>184</v>
      </c>
      <c r="C550" s="375" t="s">
        <v>4374</v>
      </c>
      <c r="D550" s="313" t="s">
        <v>7856</v>
      </c>
      <c r="E550" s="375" t="s">
        <v>8105</v>
      </c>
      <c r="F550" s="375" t="s">
        <v>8106</v>
      </c>
      <c r="G550" s="150" t="s">
        <v>724</v>
      </c>
      <c r="H550" s="376" t="s">
        <v>4491</v>
      </c>
      <c r="I550" s="380"/>
      <c r="J550" s="376"/>
      <c r="K550" s="379">
        <v>43200</v>
      </c>
      <c r="L550" s="149" t="s">
        <v>8107</v>
      </c>
      <c r="M550" s="120"/>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c r="AN550" s="121"/>
      <c r="AO550" s="121"/>
      <c r="AP550" s="121"/>
      <c r="AQ550" s="121"/>
      <c r="AR550" s="121"/>
      <c r="AS550" s="121"/>
      <c r="AT550" s="121"/>
      <c r="AU550" s="121"/>
      <c r="AV550" s="121"/>
      <c r="AW550" s="121"/>
      <c r="AX550" s="121"/>
      <c r="AY550" s="121"/>
      <c r="AZ550" s="121"/>
      <c r="BA550" s="121"/>
      <c r="BB550" s="121"/>
      <c r="BC550" s="121"/>
      <c r="BD550" s="121"/>
      <c r="BE550" s="121"/>
      <c r="BF550" s="121"/>
      <c r="BG550" s="121"/>
      <c r="BH550" s="121"/>
      <c r="BI550" s="121"/>
      <c r="BJ550" s="121"/>
      <c r="BK550" s="121"/>
      <c r="BL550" s="121"/>
      <c r="BM550" s="121"/>
      <c r="BN550" s="121"/>
      <c r="BO550" s="121"/>
      <c r="BP550" s="121"/>
      <c r="BQ550" s="121"/>
      <c r="BR550" s="121"/>
      <c r="BS550" s="121"/>
      <c r="BT550" s="121"/>
      <c r="BU550" s="121"/>
      <c r="BV550" s="121"/>
      <c r="BW550" s="121"/>
      <c r="BX550" s="121"/>
      <c r="BY550" s="121"/>
      <c r="BZ550" s="121"/>
      <c r="CA550" s="121"/>
      <c r="CB550" s="121"/>
      <c r="CC550" s="121"/>
      <c r="CD550" s="121"/>
      <c r="CE550" s="121"/>
      <c r="CF550" s="121"/>
      <c r="CG550" s="121"/>
      <c r="CH550" s="121"/>
      <c r="CI550" s="121"/>
      <c r="CJ550" s="121"/>
      <c r="CK550" s="121"/>
      <c r="CL550" s="121"/>
      <c r="CM550" s="121"/>
      <c r="CN550" s="121"/>
      <c r="CO550" s="121"/>
      <c r="CP550" s="121"/>
      <c r="CQ550" s="121"/>
      <c r="CR550" s="121"/>
      <c r="CS550" s="121"/>
      <c r="CT550" s="121"/>
      <c r="CU550" s="121"/>
      <c r="CV550" s="121"/>
      <c r="CW550" s="121"/>
      <c r="CX550" s="121"/>
      <c r="CY550" s="121"/>
      <c r="CZ550" s="121"/>
      <c r="DA550" s="121"/>
      <c r="DB550" s="121"/>
      <c r="DC550" s="121"/>
      <c r="DD550" s="121"/>
      <c r="DE550" s="121"/>
      <c r="DF550" s="121"/>
      <c r="DG550" s="121"/>
      <c r="DH550" s="121"/>
      <c r="DI550" s="121"/>
      <c r="DJ550" s="121"/>
      <c r="DK550" s="121"/>
    </row>
    <row r="551" spans="1:115" s="122" customFormat="1" ht="25.5">
      <c r="A551" s="120"/>
      <c r="B551" s="76">
        <v>185</v>
      </c>
      <c r="C551" s="375" t="s">
        <v>3751</v>
      </c>
      <c r="D551" s="313" t="s">
        <v>7856</v>
      </c>
      <c r="E551" s="375" t="s">
        <v>8108</v>
      </c>
      <c r="F551" s="375" t="s">
        <v>8109</v>
      </c>
      <c r="G551" s="150" t="s">
        <v>3752</v>
      </c>
      <c r="H551" s="376" t="s">
        <v>4491</v>
      </c>
      <c r="I551" s="380"/>
      <c r="J551" s="376"/>
      <c r="K551" s="379">
        <v>43200</v>
      </c>
      <c r="L551" s="149" t="s">
        <v>8110</v>
      </c>
      <c r="M551" s="120"/>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c r="AN551" s="121"/>
      <c r="AO551" s="121"/>
      <c r="AP551" s="121"/>
      <c r="AQ551" s="121"/>
      <c r="AR551" s="121"/>
      <c r="AS551" s="121"/>
      <c r="AT551" s="121"/>
      <c r="AU551" s="121"/>
      <c r="AV551" s="121"/>
      <c r="AW551" s="121"/>
      <c r="AX551" s="121"/>
      <c r="AY551" s="121"/>
      <c r="AZ551" s="121"/>
      <c r="BA551" s="121"/>
      <c r="BB551" s="121"/>
      <c r="BC551" s="121"/>
      <c r="BD551" s="121"/>
      <c r="BE551" s="121"/>
      <c r="BF551" s="121"/>
      <c r="BG551" s="121"/>
      <c r="BH551" s="121"/>
      <c r="BI551" s="121"/>
      <c r="BJ551" s="121"/>
      <c r="BK551" s="121"/>
      <c r="BL551" s="121"/>
      <c r="BM551" s="121"/>
      <c r="BN551" s="121"/>
      <c r="BO551" s="121"/>
      <c r="BP551" s="121"/>
      <c r="BQ551" s="121"/>
      <c r="BR551" s="121"/>
      <c r="BS551" s="121"/>
      <c r="BT551" s="121"/>
      <c r="BU551" s="121"/>
      <c r="BV551" s="121"/>
      <c r="BW551" s="121"/>
      <c r="BX551" s="121"/>
      <c r="BY551" s="121"/>
      <c r="BZ551" s="121"/>
      <c r="CA551" s="121"/>
      <c r="CB551" s="121"/>
      <c r="CC551" s="121"/>
      <c r="CD551" s="121"/>
      <c r="CE551" s="121"/>
      <c r="CF551" s="121"/>
      <c r="CG551" s="121"/>
      <c r="CH551" s="121"/>
      <c r="CI551" s="121"/>
      <c r="CJ551" s="121"/>
      <c r="CK551" s="121"/>
      <c r="CL551" s="121"/>
      <c r="CM551" s="121"/>
      <c r="CN551" s="121"/>
      <c r="CO551" s="121"/>
      <c r="CP551" s="121"/>
      <c r="CQ551" s="121"/>
      <c r="CR551" s="121"/>
      <c r="CS551" s="121"/>
      <c r="CT551" s="121"/>
      <c r="CU551" s="121"/>
      <c r="CV551" s="121"/>
      <c r="CW551" s="121"/>
      <c r="CX551" s="121"/>
      <c r="CY551" s="121"/>
      <c r="CZ551" s="121"/>
      <c r="DA551" s="121"/>
      <c r="DB551" s="121"/>
      <c r="DC551" s="121"/>
      <c r="DD551" s="121"/>
      <c r="DE551" s="121"/>
      <c r="DF551" s="121"/>
      <c r="DG551" s="121"/>
      <c r="DH551" s="121"/>
      <c r="DI551" s="121"/>
      <c r="DJ551" s="121"/>
      <c r="DK551" s="121"/>
    </row>
    <row r="552" spans="1:115" s="122" customFormat="1" ht="25.5">
      <c r="A552" s="120"/>
      <c r="B552" s="76">
        <v>186</v>
      </c>
      <c r="C552" s="375" t="s">
        <v>3780</v>
      </c>
      <c r="D552" s="313" t="s">
        <v>7856</v>
      </c>
      <c r="E552" s="509" t="s">
        <v>8111</v>
      </c>
      <c r="F552" s="509" t="s">
        <v>8112</v>
      </c>
      <c r="G552" s="150" t="s">
        <v>7162</v>
      </c>
      <c r="H552" s="376" t="s">
        <v>4491</v>
      </c>
      <c r="I552" s="380"/>
      <c r="J552" s="376"/>
      <c r="K552" s="379">
        <v>43189</v>
      </c>
      <c r="L552" s="149" t="s">
        <v>8113</v>
      </c>
      <c r="M552" s="120"/>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c r="AN552" s="121"/>
      <c r="AO552" s="121"/>
      <c r="AP552" s="121"/>
      <c r="AQ552" s="121"/>
      <c r="AR552" s="121"/>
      <c r="AS552" s="121"/>
      <c r="AT552" s="121"/>
      <c r="AU552" s="121"/>
      <c r="AV552" s="121"/>
      <c r="AW552" s="121"/>
      <c r="AX552" s="121"/>
      <c r="AY552" s="121"/>
      <c r="AZ552" s="121"/>
      <c r="BA552" s="121"/>
      <c r="BB552" s="121"/>
      <c r="BC552" s="121"/>
      <c r="BD552" s="121"/>
      <c r="BE552" s="121"/>
      <c r="BF552" s="121"/>
      <c r="BG552" s="121"/>
      <c r="BH552" s="121"/>
      <c r="BI552" s="121"/>
      <c r="BJ552" s="121"/>
      <c r="BK552" s="121"/>
      <c r="BL552" s="121"/>
      <c r="BM552" s="121"/>
      <c r="BN552" s="121"/>
      <c r="BO552" s="121"/>
      <c r="BP552" s="121"/>
      <c r="BQ552" s="121"/>
      <c r="BR552" s="121"/>
      <c r="BS552" s="121"/>
      <c r="BT552" s="121"/>
      <c r="BU552" s="121"/>
      <c r="BV552" s="121"/>
      <c r="BW552" s="121"/>
      <c r="BX552" s="121"/>
      <c r="BY552" s="121"/>
      <c r="BZ552" s="121"/>
      <c r="CA552" s="121"/>
      <c r="CB552" s="121"/>
      <c r="CC552" s="121"/>
      <c r="CD552" s="121"/>
      <c r="CE552" s="121"/>
      <c r="CF552" s="121"/>
      <c r="CG552" s="121"/>
      <c r="CH552" s="121"/>
      <c r="CI552" s="121"/>
      <c r="CJ552" s="121"/>
      <c r="CK552" s="121"/>
      <c r="CL552" s="121"/>
      <c r="CM552" s="121"/>
      <c r="CN552" s="121"/>
      <c r="CO552" s="121"/>
      <c r="CP552" s="121"/>
      <c r="CQ552" s="121"/>
      <c r="CR552" s="121"/>
      <c r="CS552" s="121"/>
      <c r="CT552" s="121"/>
      <c r="CU552" s="121"/>
      <c r="CV552" s="121"/>
      <c r="CW552" s="121"/>
      <c r="CX552" s="121"/>
      <c r="CY552" s="121"/>
      <c r="CZ552" s="121"/>
      <c r="DA552" s="121"/>
      <c r="DB552" s="121"/>
      <c r="DC552" s="121"/>
      <c r="DD552" s="121"/>
      <c r="DE552" s="121"/>
      <c r="DF552" s="121"/>
      <c r="DG552" s="121"/>
      <c r="DH552" s="121"/>
      <c r="DI552" s="121"/>
      <c r="DJ552" s="121"/>
      <c r="DK552" s="121"/>
    </row>
    <row r="553" spans="1:115" s="122" customFormat="1" ht="25.5">
      <c r="A553" s="120"/>
      <c r="B553" s="76">
        <v>187</v>
      </c>
      <c r="C553" s="375" t="s">
        <v>8114</v>
      </c>
      <c r="D553" s="313" t="s">
        <v>7856</v>
      </c>
      <c r="E553" s="511"/>
      <c r="F553" s="511"/>
      <c r="G553" s="150" t="s">
        <v>3471</v>
      </c>
      <c r="H553" s="376" t="s">
        <v>4491</v>
      </c>
      <c r="I553" s="380"/>
      <c r="J553" s="376"/>
      <c r="K553" s="379">
        <v>43202</v>
      </c>
      <c r="L553" s="149" t="s">
        <v>8115</v>
      </c>
      <c r="M553" s="120"/>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c r="AN553" s="121"/>
      <c r="AO553" s="121"/>
      <c r="AP553" s="121"/>
      <c r="AQ553" s="121"/>
      <c r="AR553" s="121"/>
      <c r="AS553" s="121"/>
      <c r="AT553" s="121"/>
      <c r="AU553" s="121"/>
      <c r="AV553" s="121"/>
      <c r="AW553" s="121"/>
      <c r="AX553" s="121"/>
      <c r="AY553" s="121"/>
      <c r="AZ553" s="121"/>
      <c r="BA553" s="121"/>
      <c r="BB553" s="121"/>
      <c r="BC553" s="121"/>
      <c r="BD553" s="121"/>
      <c r="BE553" s="121"/>
      <c r="BF553" s="121"/>
      <c r="BG553" s="121"/>
      <c r="BH553" s="121"/>
      <c r="BI553" s="121"/>
      <c r="BJ553" s="121"/>
      <c r="BK553" s="121"/>
      <c r="BL553" s="121"/>
      <c r="BM553" s="121"/>
      <c r="BN553" s="121"/>
      <c r="BO553" s="121"/>
      <c r="BP553" s="121"/>
      <c r="BQ553" s="121"/>
      <c r="BR553" s="121"/>
      <c r="BS553" s="121"/>
      <c r="BT553" s="121"/>
      <c r="BU553" s="121"/>
      <c r="BV553" s="121"/>
      <c r="BW553" s="121"/>
      <c r="BX553" s="121"/>
      <c r="BY553" s="121"/>
      <c r="BZ553" s="121"/>
      <c r="CA553" s="121"/>
      <c r="CB553" s="121"/>
      <c r="CC553" s="121"/>
      <c r="CD553" s="121"/>
      <c r="CE553" s="121"/>
      <c r="CF553" s="121"/>
      <c r="CG553" s="121"/>
      <c r="CH553" s="121"/>
      <c r="CI553" s="121"/>
      <c r="CJ553" s="121"/>
      <c r="CK553" s="121"/>
      <c r="CL553" s="121"/>
      <c r="CM553" s="121"/>
      <c r="CN553" s="121"/>
      <c r="CO553" s="121"/>
      <c r="CP553" s="121"/>
      <c r="CQ553" s="121"/>
      <c r="CR553" s="121"/>
      <c r="CS553" s="121"/>
      <c r="CT553" s="121"/>
      <c r="CU553" s="121"/>
      <c r="CV553" s="121"/>
      <c r="CW553" s="121"/>
      <c r="CX553" s="121"/>
      <c r="CY553" s="121"/>
      <c r="CZ553" s="121"/>
      <c r="DA553" s="121"/>
      <c r="DB553" s="121"/>
      <c r="DC553" s="121"/>
      <c r="DD553" s="121"/>
      <c r="DE553" s="121"/>
      <c r="DF553" s="121"/>
      <c r="DG553" s="121"/>
      <c r="DH553" s="121"/>
      <c r="DI553" s="121"/>
      <c r="DJ553" s="121"/>
      <c r="DK553" s="121"/>
    </row>
    <row r="554" spans="1:115" s="122" customFormat="1" ht="25.5">
      <c r="A554" s="120"/>
      <c r="B554" s="76">
        <v>188</v>
      </c>
      <c r="C554" s="375" t="s">
        <v>4368</v>
      </c>
      <c r="D554" s="313" t="s">
        <v>7856</v>
      </c>
      <c r="E554" s="375" t="s">
        <v>8116</v>
      </c>
      <c r="F554" s="375" t="s">
        <v>8117</v>
      </c>
      <c r="G554" s="150" t="s">
        <v>3471</v>
      </c>
      <c r="H554" s="376" t="s">
        <v>4491</v>
      </c>
      <c r="I554" s="380"/>
      <c r="J554" s="376"/>
      <c r="K554" s="379">
        <v>43194</v>
      </c>
      <c r="L554" s="149" t="s">
        <v>8118</v>
      </c>
      <c r="M554" s="120"/>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c r="AN554" s="121"/>
      <c r="AO554" s="121"/>
      <c r="AP554" s="121"/>
      <c r="AQ554" s="121"/>
      <c r="AR554" s="121"/>
      <c r="AS554" s="121"/>
      <c r="AT554" s="121"/>
      <c r="AU554" s="121"/>
      <c r="AV554" s="121"/>
      <c r="AW554" s="121"/>
      <c r="AX554" s="121"/>
      <c r="AY554" s="121"/>
      <c r="AZ554" s="121"/>
      <c r="BA554" s="121"/>
      <c r="BB554" s="121"/>
      <c r="BC554" s="121"/>
      <c r="BD554" s="121"/>
      <c r="BE554" s="121"/>
      <c r="BF554" s="121"/>
      <c r="BG554" s="121"/>
      <c r="BH554" s="121"/>
      <c r="BI554" s="121"/>
      <c r="BJ554" s="121"/>
      <c r="BK554" s="121"/>
      <c r="BL554" s="121"/>
      <c r="BM554" s="121"/>
      <c r="BN554" s="121"/>
      <c r="BO554" s="121"/>
      <c r="BP554" s="121"/>
      <c r="BQ554" s="121"/>
      <c r="BR554" s="121"/>
      <c r="BS554" s="121"/>
      <c r="BT554" s="121"/>
      <c r="BU554" s="121"/>
      <c r="BV554" s="121"/>
      <c r="BW554" s="121"/>
      <c r="BX554" s="121"/>
      <c r="BY554" s="121"/>
      <c r="BZ554" s="121"/>
      <c r="CA554" s="121"/>
      <c r="CB554" s="121"/>
      <c r="CC554" s="121"/>
      <c r="CD554" s="121"/>
      <c r="CE554" s="121"/>
      <c r="CF554" s="121"/>
      <c r="CG554" s="121"/>
      <c r="CH554" s="121"/>
      <c r="CI554" s="121"/>
      <c r="CJ554" s="121"/>
      <c r="CK554" s="121"/>
      <c r="CL554" s="121"/>
      <c r="CM554" s="121"/>
      <c r="CN554" s="121"/>
      <c r="CO554" s="121"/>
      <c r="CP554" s="121"/>
      <c r="CQ554" s="121"/>
      <c r="CR554" s="121"/>
      <c r="CS554" s="121"/>
      <c r="CT554" s="121"/>
      <c r="CU554" s="121"/>
      <c r="CV554" s="121"/>
      <c r="CW554" s="121"/>
      <c r="CX554" s="121"/>
      <c r="CY554" s="121"/>
      <c r="CZ554" s="121"/>
      <c r="DA554" s="121"/>
      <c r="DB554" s="121"/>
      <c r="DC554" s="121"/>
      <c r="DD554" s="121"/>
      <c r="DE554" s="121"/>
      <c r="DF554" s="121"/>
      <c r="DG554" s="121"/>
      <c r="DH554" s="121"/>
      <c r="DI554" s="121"/>
      <c r="DJ554" s="121"/>
      <c r="DK554" s="121"/>
    </row>
    <row r="555" spans="1:115" s="122" customFormat="1" ht="12.75">
      <c r="A555" s="120"/>
      <c r="B555" s="76">
        <v>189</v>
      </c>
      <c r="C555" s="375"/>
      <c r="D555" s="313"/>
      <c r="E555" s="509" t="s">
        <v>8119</v>
      </c>
      <c r="F555" s="509" t="s">
        <v>8120</v>
      </c>
      <c r="G555" s="150"/>
      <c r="H555" s="376" t="s">
        <v>4491</v>
      </c>
      <c r="I555" s="380"/>
      <c r="J555" s="376"/>
      <c r="K555" s="379"/>
      <c r="L555" s="149"/>
      <c r="M555" s="120"/>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c r="AN555" s="121"/>
      <c r="AO555" s="121"/>
      <c r="AP555" s="121"/>
      <c r="AQ555" s="121"/>
      <c r="AR555" s="121"/>
      <c r="AS555" s="121"/>
      <c r="AT555" s="121"/>
      <c r="AU555" s="121"/>
      <c r="AV555" s="121"/>
      <c r="AW555" s="121"/>
      <c r="AX555" s="121"/>
      <c r="AY555" s="121"/>
      <c r="AZ555" s="121"/>
      <c r="BA555" s="121"/>
      <c r="BB555" s="121"/>
      <c r="BC555" s="121"/>
      <c r="BD555" s="121"/>
      <c r="BE555" s="121"/>
      <c r="BF555" s="121"/>
      <c r="BG555" s="121"/>
      <c r="BH555" s="121"/>
      <c r="BI555" s="121"/>
      <c r="BJ555" s="121"/>
      <c r="BK555" s="121"/>
      <c r="BL555" s="121"/>
      <c r="BM555" s="121"/>
      <c r="BN555" s="121"/>
      <c r="BO555" s="121"/>
      <c r="BP555" s="121"/>
      <c r="BQ555" s="121"/>
      <c r="BR555" s="121"/>
      <c r="BS555" s="121"/>
      <c r="BT555" s="121"/>
      <c r="BU555" s="121"/>
      <c r="BV555" s="121"/>
      <c r="BW555" s="121"/>
      <c r="BX555" s="121"/>
      <c r="BY555" s="121"/>
      <c r="BZ555" s="121"/>
      <c r="CA555" s="121"/>
      <c r="CB555" s="121"/>
      <c r="CC555" s="121"/>
      <c r="CD555" s="121"/>
      <c r="CE555" s="121"/>
      <c r="CF555" s="121"/>
      <c r="CG555" s="121"/>
      <c r="CH555" s="121"/>
      <c r="CI555" s="121"/>
      <c r="CJ555" s="121"/>
      <c r="CK555" s="121"/>
      <c r="CL555" s="121"/>
      <c r="CM555" s="121"/>
      <c r="CN555" s="121"/>
      <c r="CO555" s="121"/>
      <c r="CP555" s="121"/>
      <c r="CQ555" s="121"/>
      <c r="CR555" s="121"/>
      <c r="CS555" s="121"/>
      <c r="CT555" s="121"/>
      <c r="CU555" s="121"/>
      <c r="CV555" s="121"/>
      <c r="CW555" s="121"/>
      <c r="CX555" s="121"/>
      <c r="CY555" s="121"/>
      <c r="CZ555" s="121"/>
      <c r="DA555" s="121"/>
      <c r="DB555" s="121"/>
      <c r="DC555" s="121"/>
      <c r="DD555" s="121"/>
      <c r="DE555" s="121"/>
      <c r="DF555" s="121"/>
      <c r="DG555" s="121"/>
      <c r="DH555" s="121"/>
      <c r="DI555" s="121"/>
      <c r="DJ555" s="121"/>
      <c r="DK555" s="121"/>
    </row>
    <row r="556" spans="1:115" s="122" customFormat="1" ht="25.5">
      <c r="A556" s="120"/>
      <c r="B556" s="76">
        <v>190</v>
      </c>
      <c r="C556" s="375" t="s">
        <v>647</v>
      </c>
      <c r="D556" s="313" t="s">
        <v>7856</v>
      </c>
      <c r="E556" s="511"/>
      <c r="F556" s="511"/>
      <c r="G556" s="150" t="s">
        <v>8121</v>
      </c>
      <c r="H556" s="376" t="s">
        <v>4491</v>
      </c>
      <c r="I556" s="380"/>
      <c r="J556" s="376"/>
      <c r="K556" s="379">
        <v>43189</v>
      </c>
      <c r="L556" s="149" t="s">
        <v>8122</v>
      </c>
      <c r="M556" s="120"/>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c r="AN556" s="121"/>
      <c r="AO556" s="121"/>
      <c r="AP556" s="121"/>
      <c r="AQ556" s="121"/>
      <c r="AR556" s="121"/>
      <c r="AS556" s="121"/>
      <c r="AT556" s="121"/>
      <c r="AU556" s="121"/>
      <c r="AV556" s="121"/>
      <c r="AW556" s="121"/>
      <c r="AX556" s="121"/>
      <c r="AY556" s="121"/>
      <c r="AZ556" s="121"/>
      <c r="BA556" s="121"/>
      <c r="BB556" s="121"/>
      <c r="BC556" s="121"/>
      <c r="BD556" s="121"/>
      <c r="BE556" s="121"/>
      <c r="BF556" s="121"/>
      <c r="BG556" s="121"/>
      <c r="BH556" s="121"/>
      <c r="BI556" s="121"/>
      <c r="BJ556" s="121"/>
      <c r="BK556" s="121"/>
      <c r="BL556" s="121"/>
      <c r="BM556" s="121"/>
      <c r="BN556" s="121"/>
      <c r="BO556" s="121"/>
      <c r="BP556" s="121"/>
      <c r="BQ556" s="121"/>
      <c r="BR556" s="121"/>
      <c r="BS556" s="121"/>
      <c r="BT556" s="121"/>
      <c r="BU556" s="121"/>
      <c r="BV556" s="121"/>
      <c r="BW556" s="121"/>
      <c r="BX556" s="121"/>
      <c r="BY556" s="121"/>
      <c r="BZ556" s="121"/>
      <c r="CA556" s="121"/>
      <c r="CB556" s="121"/>
      <c r="CC556" s="121"/>
      <c r="CD556" s="121"/>
      <c r="CE556" s="121"/>
      <c r="CF556" s="121"/>
      <c r="CG556" s="121"/>
      <c r="CH556" s="121"/>
      <c r="CI556" s="121"/>
      <c r="CJ556" s="121"/>
      <c r="CK556" s="121"/>
      <c r="CL556" s="121"/>
      <c r="CM556" s="121"/>
      <c r="CN556" s="121"/>
      <c r="CO556" s="121"/>
      <c r="CP556" s="121"/>
      <c r="CQ556" s="121"/>
      <c r="CR556" s="121"/>
      <c r="CS556" s="121"/>
      <c r="CT556" s="121"/>
      <c r="CU556" s="121"/>
      <c r="CV556" s="121"/>
      <c r="CW556" s="121"/>
      <c r="CX556" s="121"/>
      <c r="CY556" s="121"/>
      <c r="CZ556" s="121"/>
      <c r="DA556" s="121"/>
      <c r="DB556" s="121"/>
      <c r="DC556" s="121"/>
      <c r="DD556" s="121"/>
      <c r="DE556" s="121"/>
      <c r="DF556" s="121"/>
      <c r="DG556" s="121"/>
      <c r="DH556" s="121"/>
      <c r="DI556" s="121"/>
      <c r="DJ556" s="121"/>
      <c r="DK556" s="121"/>
    </row>
    <row r="557" spans="1:115" s="122" customFormat="1" ht="25.5">
      <c r="A557" s="120"/>
      <c r="B557" s="76">
        <v>191</v>
      </c>
      <c r="C557" s="375" t="s">
        <v>6671</v>
      </c>
      <c r="D557" s="313" t="s">
        <v>7856</v>
      </c>
      <c r="E557" s="375" t="s">
        <v>8123</v>
      </c>
      <c r="F557" s="375" t="s">
        <v>8124</v>
      </c>
      <c r="G557" s="150" t="s">
        <v>8125</v>
      </c>
      <c r="H557" s="376" t="s">
        <v>4491</v>
      </c>
      <c r="I557" s="380"/>
      <c r="J557" s="376"/>
      <c r="K557" s="388">
        <v>43189</v>
      </c>
      <c r="L557" s="149" t="s">
        <v>8126</v>
      </c>
      <c r="M557" s="120"/>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c r="AN557" s="121"/>
      <c r="AO557" s="121"/>
      <c r="AP557" s="121"/>
      <c r="AQ557" s="121"/>
      <c r="AR557" s="121"/>
      <c r="AS557" s="121"/>
      <c r="AT557" s="121"/>
      <c r="AU557" s="121"/>
      <c r="AV557" s="121"/>
      <c r="AW557" s="121"/>
      <c r="AX557" s="121"/>
      <c r="AY557" s="121"/>
      <c r="AZ557" s="121"/>
      <c r="BA557" s="121"/>
      <c r="BB557" s="121"/>
      <c r="BC557" s="121"/>
      <c r="BD557" s="121"/>
      <c r="BE557" s="121"/>
      <c r="BF557" s="121"/>
      <c r="BG557" s="121"/>
      <c r="BH557" s="121"/>
      <c r="BI557" s="121"/>
      <c r="BJ557" s="121"/>
      <c r="BK557" s="121"/>
      <c r="BL557" s="121"/>
      <c r="BM557" s="121"/>
      <c r="BN557" s="121"/>
      <c r="BO557" s="121"/>
      <c r="BP557" s="121"/>
      <c r="BQ557" s="121"/>
      <c r="BR557" s="121"/>
      <c r="BS557" s="121"/>
      <c r="BT557" s="121"/>
      <c r="BU557" s="121"/>
      <c r="BV557" s="121"/>
      <c r="BW557" s="121"/>
      <c r="BX557" s="121"/>
      <c r="BY557" s="121"/>
      <c r="BZ557" s="121"/>
      <c r="CA557" s="121"/>
      <c r="CB557" s="121"/>
      <c r="CC557" s="121"/>
      <c r="CD557" s="121"/>
      <c r="CE557" s="121"/>
      <c r="CF557" s="121"/>
      <c r="CG557" s="121"/>
      <c r="CH557" s="121"/>
      <c r="CI557" s="121"/>
      <c r="CJ557" s="121"/>
      <c r="CK557" s="121"/>
      <c r="CL557" s="121"/>
      <c r="CM557" s="121"/>
      <c r="CN557" s="121"/>
      <c r="CO557" s="121"/>
      <c r="CP557" s="121"/>
      <c r="CQ557" s="121"/>
      <c r="CR557" s="121"/>
      <c r="CS557" s="121"/>
      <c r="CT557" s="121"/>
      <c r="CU557" s="121"/>
      <c r="CV557" s="121"/>
      <c r="CW557" s="121"/>
      <c r="CX557" s="121"/>
      <c r="CY557" s="121"/>
      <c r="CZ557" s="121"/>
      <c r="DA557" s="121"/>
      <c r="DB557" s="121"/>
      <c r="DC557" s="121"/>
      <c r="DD557" s="121"/>
      <c r="DE557" s="121"/>
      <c r="DF557" s="121"/>
      <c r="DG557" s="121"/>
      <c r="DH557" s="121"/>
      <c r="DI557" s="121"/>
      <c r="DJ557" s="121"/>
      <c r="DK557" s="121"/>
    </row>
    <row r="558" spans="1:115" s="122" customFormat="1" ht="25.5">
      <c r="A558" s="120"/>
      <c r="B558" s="76">
        <v>192</v>
      </c>
      <c r="C558" s="375" t="s">
        <v>3780</v>
      </c>
      <c r="D558" s="313" t="s">
        <v>7856</v>
      </c>
      <c r="E558" s="375" t="s">
        <v>7857</v>
      </c>
      <c r="F558" s="375" t="s">
        <v>7858</v>
      </c>
      <c r="G558" s="150" t="s">
        <v>3467</v>
      </c>
      <c r="H558" s="376" t="s">
        <v>4491</v>
      </c>
      <c r="I558" s="380"/>
      <c r="J558" s="376"/>
      <c r="K558" s="388">
        <v>43189</v>
      </c>
      <c r="L558" s="149" t="s">
        <v>8127</v>
      </c>
      <c r="M558" s="120"/>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c r="AN558" s="121"/>
      <c r="AO558" s="121"/>
      <c r="AP558" s="121"/>
      <c r="AQ558" s="121"/>
      <c r="AR558" s="121"/>
      <c r="AS558" s="121"/>
      <c r="AT558" s="121"/>
      <c r="AU558" s="121"/>
      <c r="AV558" s="121"/>
      <c r="AW558" s="121"/>
      <c r="AX558" s="121"/>
      <c r="AY558" s="121"/>
      <c r="AZ558" s="121"/>
      <c r="BA558" s="121"/>
      <c r="BB558" s="121"/>
      <c r="BC558" s="121"/>
      <c r="BD558" s="121"/>
      <c r="BE558" s="121"/>
      <c r="BF558" s="121"/>
      <c r="BG558" s="121"/>
      <c r="BH558" s="121"/>
      <c r="BI558" s="121"/>
      <c r="BJ558" s="121"/>
      <c r="BK558" s="121"/>
      <c r="BL558" s="121"/>
      <c r="BM558" s="121"/>
      <c r="BN558" s="121"/>
      <c r="BO558" s="121"/>
      <c r="BP558" s="121"/>
      <c r="BQ558" s="121"/>
      <c r="BR558" s="121"/>
      <c r="BS558" s="121"/>
      <c r="BT558" s="121"/>
      <c r="BU558" s="121"/>
      <c r="BV558" s="121"/>
      <c r="BW558" s="121"/>
      <c r="BX558" s="121"/>
      <c r="BY558" s="121"/>
      <c r="BZ558" s="121"/>
      <c r="CA558" s="121"/>
      <c r="CB558" s="121"/>
      <c r="CC558" s="121"/>
      <c r="CD558" s="121"/>
      <c r="CE558" s="121"/>
      <c r="CF558" s="121"/>
      <c r="CG558" s="121"/>
      <c r="CH558" s="121"/>
      <c r="CI558" s="121"/>
      <c r="CJ558" s="121"/>
      <c r="CK558" s="121"/>
      <c r="CL558" s="121"/>
      <c r="CM558" s="121"/>
      <c r="CN558" s="121"/>
      <c r="CO558" s="121"/>
      <c r="CP558" s="121"/>
      <c r="CQ558" s="121"/>
      <c r="CR558" s="121"/>
      <c r="CS558" s="121"/>
      <c r="CT558" s="121"/>
      <c r="CU558" s="121"/>
      <c r="CV558" s="121"/>
      <c r="CW558" s="121"/>
      <c r="CX558" s="121"/>
      <c r="CY558" s="121"/>
      <c r="CZ558" s="121"/>
      <c r="DA558" s="121"/>
      <c r="DB558" s="121"/>
      <c r="DC558" s="121"/>
      <c r="DD558" s="121"/>
      <c r="DE558" s="121"/>
      <c r="DF558" s="121"/>
      <c r="DG558" s="121"/>
      <c r="DH558" s="121"/>
      <c r="DI558" s="121"/>
      <c r="DJ558" s="121"/>
      <c r="DK558" s="121"/>
    </row>
    <row r="559" spans="1:115" s="122" customFormat="1" ht="12.75" customHeight="1">
      <c r="A559" s="120"/>
      <c r="B559" s="76">
        <v>193</v>
      </c>
      <c r="C559" s="375" t="s">
        <v>3765</v>
      </c>
      <c r="D559" s="375" t="s">
        <v>8128</v>
      </c>
      <c r="E559" s="375" t="s">
        <v>8129</v>
      </c>
      <c r="F559" s="375" t="s">
        <v>8130</v>
      </c>
      <c r="G559" s="150" t="s">
        <v>3540</v>
      </c>
      <c r="H559" s="376" t="s">
        <v>4491</v>
      </c>
      <c r="I559" s="380"/>
      <c r="J559" s="376"/>
      <c r="K559" s="388">
        <v>43189</v>
      </c>
      <c r="L559" s="149" t="s">
        <v>8131</v>
      </c>
      <c r="M559" s="120"/>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c r="AN559" s="121"/>
      <c r="AO559" s="121"/>
      <c r="AP559" s="121"/>
      <c r="AQ559" s="121"/>
      <c r="AR559" s="121"/>
      <c r="AS559" s="121"/>
      <c r="AT559" s="121"/>
      <c r="AU559" s="121"/>
      <c r="AV559" s="121"/>
      <c r="AW559" s="121"/>
      <c r="AX559" s="121"/>
      <c r="AY559" s="121"/>
      <c r="AZ559" s="121"/>
      <c r="BA559" s="121"/>
      <c r="BB559" s="121"/>
      <c r="BC559" s="121"/>
      <c r="BD559" s="121"/>
      <c r="BE559" s="121"/>
      <c r="BF559" s="121"/>
      <c r="BG559" s="121"/>
      <c r="BH559" s="121"/>
      <c r="BI559" s="121"/>
      <c r="BJ559" s="121"/>
      <c r="BK559" s="121"/>
      <c r="BL559" s="121"/>
      <c r="BM559" s="121"/>
      <c r="BN559" s="121"/>
      <c r="BO559" s="121"/>
      <c r="BP559" s="121"/>
      <c r="BQ559" s="121"/>
      <c r="BR559" s="121"/>
      <c r="BS559" s="121"/>
      <c r="BT559" s="121"/>
      <c r="BU559" s="121"/>
      <c r="BV559" s="121"/>
      <c r="BW559" s="121"/>
      <c r="BX559" s="121"/>
      <c r="BY559" s="121"/>
      <c r="BZ559" s="121"/>
      <c r="CA559" s="121"/>
      <c r="CB559" s="121"/>
      <c r="CC559" s="121"/>
      <c r="CD559" s="121"/>
      <c r="CE559" s="121"/>
      <c r="CF559" s="121"/>
      <c r="CG559" s="121"/>
      <c r="CH559" s="121"/>
      <c r="CI559" s="121"/>
      <c r="CJ559" s="121"/>
      <c r="CK559" s="121"/>
      <c r="CL559" s="121"/>
      <c r="CM559" s="121"/>
      <c r="CN559" s="121"/>
      <c r="CO559" s="121"/>
      <c r="CP559" s="121"/>
      <c r="CQ559" s="121"/>
      <c r="CR559" s="121"/>
      <c r="CS559" s="121"/>
      <c r="CT559" s="121"/>
      <c r="CU559" s="121"/>
      <c r="CV559" s="121"/>
      <c r="CW559" s="121"/>
      <c r="CX559" s="121"/>
      <c r="CY559" s="121"/>
      <c r="CZ559" s="121"/>
      <c r="DA559" s="121"/>
      <c r="DB559" s="121"/>
      <c r="DC559" s="121"/>
      <c r="DD559" s="121"/>
      <c r="DE559" s="121"/>
      <c r="DF559" s="121"/>
      <c r="DG559" s="121"/>
      <c r="DH559" s="121"/>
      <c r="DI559" s="121"/>
      <c r="DJ559" s="121"/>
      <c r="DK559" s="121"/>
    </row>
    <row r="560" spans="1:115" s="122" customFormat="1" ht="25.5">
      <c r="A560" s="120"/>
      <c r="B560" s="76">
        <v>194</v>
      </c>
      <c r="C560" s="375" t="s">
        <v>3769</v>
      </c>
      <c r="D560" s="375" t="s">
        <v>8132</v>
      </c>
      <c r="E560" s="375" t="s">
        <v>8133</v>
      </c>
      <c r="F560" s="375" t="s">
        <v>8134</v>
      </c>
      <c r="G560" s="150" t="s">
        <v>3545</v>
      </c>
      <c r="H560" s="376" t="s">
        <v>4491</v>
      </c>
      <c r="I560" s="380"/>
      <c r="J560" s="376"/>
      <c r="K560" s="388">
        <v>43202</v>
      </c>
      <c r="L560" s="149" t="s">
        <v>8135</v>
      </c>
      <c r="M560" s="120"/>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c r="AN560" s="121"/>
      <c r="AO560" s="121"/>
      <c r="AP560" s="121"/>
      <c r="AQ560" s="121"/>
      <c r="AR560" s="121"/>
      <c r="AS560" s="121"/>
      <c r="AT560" s="121"/>
      <c r="AU560" s="121"/>
      <c r="AV560" s="121"/>
      <c r="AW560" s="121"/>
      <c r="AX560" s="121"/>
      <c r="AY560" s="121"/>
      <c r="AZ560" s="121"/>
      <c r="BA560" s="121"/>
      <c r="BB560" s="121"/>
      <c r="BC560" s="121"/>
      <c r="BD560" s="121"/>
      <c r="BE560" s="121"/>
      <c r="BF560" s="121"/>
      <c r="BG560" s="121"/>
      <c r="BH560" s="121"/>
      <c r="BI560" s="121"/>
      <c r="BJ560" s="121"/>
      <c r="BK560" s="121"/>
      <c r="BL560" s="121"/>
      <c r="BM560" s="121"/>
      <c r="BN560" s="121"/>
      <c r="BO560" s="121"/>
      <c r="BP560" s="121"/>
      <c r="BQ560" s="121"/>
      <c r="BR560" s="121"/>
      <c r="BS560" s="121"/>
      <c r="BT560" s="121"/>
      <c r="BU560" s="121"/>
      <c r="BV560" s="121"/>
      <c r="BW560" s="121"/>
      <c r="BX560" s="121"/>
      <c r="BY560" s="121"/>
      <c r="BZ560" s="121"/>
      <c r="CA560" s="121"/>
      <c r="CB560" s="121"/>
      <c r="CC560" s="121"/>
      <c r="CD560" s="121"/>
      <c r="CE560" s="121"/>
      <c r="CF560" s="121"/>
      <c r="CG560" s="121"/>
      <c r="CH560" s="121"/>
      <c r="CI560" s="121"/>
      <c r="CJ560" s="121"/>
      <c r="CK560" s="121"/>
      <c r="CL560" s="121"/>
      <c r="CM560" s="121"/>
      <c r="CN560" s="121"/>
      <c r="CO560" s="121"/>
      <c r="CP560" s="121"/>
      <c r="CQ560" s="121"/>
      <c r="CR560" s="121"/>
      <c r="CS560" s="121"/>
      <c r="CT560" s="121"/>
      <c r="CU560" s="121"/>
      <c r="CV560" s="121"/>
      <c r="CW560" s="121"/>
      <c r="CX560" s="121"/>
      <c r="CY560" s="121"/>
      <c r="CZ560" s="121"/>
      <c r="DA560" s="121"/>
      <c r="DB560" s="121"/>
      <c r="DC560" s="121"/>
      <c r="DD560" s="121"/>
      <c r="DE560" s="121"/>
      <c r="DF560" s="121"/>
      <c r="DG560" s="121"/>
      <c r="DH560" s="121"/>
      <c r="DI560" s="121"/>
      <c r="DJ560" s="121"/>
      <c r="DK560" s="121"/>
    </row>
    <row r="561" spans="1:115" s="122" customFormat="1" ht="25.5">
      <c r="A561" s="120"/>
      <c r="B561" s="76">
        <v>195</v>
      </c>
      <c r="C561" s="375" t="s">
        <v>5161</v>
      </c>
      <c r="D561" s="375" t="s">
        <v>8136</v>
      </c>
      <c r="E561" s="375" t="s">
        <v>8137</v>
      </c>
      <c r="F561" s="375" t="s">
        <v>8138</v>
      </c>
      <c r="G561" s="150" t="s">
        <v>8139</v>
      </c>
      <c r="H561" s="376" t="s">
        <v>4491</v>
      </c>
      <c r="I561" s="380"/>
      <c r="J561" s="376"/>
      <c r="K561" s="388">
        <v>43214</v>
      </c>
      <c r="L561" s="149" t="s">
        <v>8140</v>
      </c>
      <c r="M561" s="120"/>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c r="AN561" s="121"/>
      <c r="AO561" s="121"/>
      <c r="AP561" s="121"/>
      <c r="AQ561" s="121"/>
      <c r="AR561" s="121"/>
      <c r="AS561" s="121"/>
      <c r="AT561" s="121"/>
      <c r="AU561" s="121"/>
      <c r="AV561" s="121"/>
      <c r="AW561" s="121"/>
      <c r="AX561" s="121"/>
      <c r="AY561" s="121"/>
      <c r="AZ561" s="121"/>
      <c r="BA561" s="121"/>
      <c r="BB561" s="121"/>
      <c r="BC561" s="121"/>
      <c r="BD561" s="121"/>
      <c r="BE561" s="121"/>
      <c r="BF561" s="121"/>
      <c r="BG561" s="121"/>
      <c r="BH561" s="121"/>
      <c r="BI561" s="121"/>
      <c r="BJ561" s="121"/>
      <c r="BK561" s="121"/>
      <c r="BL561" s="121"/>
      <c r="BM561" s="121"/>
      <c r="BN561" s="121"/>
      <c r="BO561" s="121"/>
      <c r="BP561" s="121"/>
      <c r="BQ561" s="121"/>
      <c r="BR561" s="121"/>
      <c r="BS561" s="121"/>
      <c r="BT561" s="121"/>
      <c r="BU561" s="121"/>
      <c r="BV561" s="121"/>
      <c r="BW561" s="121"/>
      <c r="BX561" s="121"/>
      <c r="BY561" s="121"/>
      <c r="BZ561" s="121"/>
      <c r="CA561" s="121"/>
      <c r="CB561" s="121"/>
      <c r="CC561" s="121"/>
      <c r="CD561" s="121"/>
      <c r="CE561" s="121"/>
      <c r="CF561" s="121"/>
      <c r="CG561" s="121"/>
      <c r="CH561" s="121"/>
      <c r="CI561" s="121"/>
      <c r="CJ561" s="121"/>
      <c r="CK561" s="121"/>
      <c r="CL561" s="121"/>
      <c r="CM561" s="121"/>
      <c r="CN561" s="121"/>
      <c r="CO561" s="121"/>
      <c r="CP561" s="121"/>
      <c r="CQ561" s="121"/>
      <c r="CR561" s="121"/>
      <c r="CS561" s="121"/>
      <c r="CT561" s="121"/>
      <c r="CU561" s="121"/>
      <c r="CV561" s="121"/>
      <c r="CW561" s="121"/>
      <c r="CX561" s="121"/>
      <c r="CY561" s="121"/>
      <c r="CZ561" s="121"/>
      <c r="DA561" s="121"/>
      <c r="DB561" s="121"/>
      <c r="DC561" s="121"/>
      <c r="DD561" s="121"/>
      <c r="DE561" s="121"/>
      <c r="DF561" s="121"/>
      <c r="DG561" s="121"/>
      <c r="DH561" s="121"/>
      <c r="DI561" s="121"/>
      <c r="DJ561" s="121"/>
      <c r="DK561" s="121"/>
    </row>
    <row r="562" spans="1:115" s="122" customFormat="1" ht="25.5">
      <c r="A562" s="120"/>
      <c r="B562" s="76">
        <v>196</v>
      </c>
      <c r="C562" s="375" t="s">
        <v>5159</v>
      </c>
      <c r="D562" s="375" t="s">
        <v>8136</v>
      </c>
      <c r="E562" s="375" t="s">
        <v>8137</v>
      </c>
      <c r="F562" s="375" t="s">
        <v>8141</v>
      </c>
      <c r="G562" s="150" t="s">
        <v>8142</v>
      </c>
      <c r="H562" s="376" t="s">
        <v>4491</v>
      </c>
      <c r="I562" s="380"/>
      <c r="J562" s="376"/>
      <c r="K562" s="388">
        <v>43202</v>
      </c>
      <c r="L562" s="149" t="s">
        <v>8143</v>
      </c>
      <c r="M562" s="120"/>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c r="AN562" s="121"/>
      <c r="AO562" s="121"/>
      <c r="AP562" s="121"/>
      <c r="AQ562" s="121"/>
      <c r="AR562" s="121"/>
      <c r="AS562" s="121"/>
      <c r="AT562" s="121"/>
      <c r="AU562" s="121"/>
      <c r="AV562" s="121"/>
      <c r="AW562" s="121"/>
      <c r="AX562" s="121"/>
      <c r="AY562" s="121"/>
      <c r="AZ562" s="121"/>
      <c r="BA562" s="121"/>
      <c r="BB562" s="121"/>
      <c r="BC562" s="121"/>
      <c r="BD562" s="121"/>
      <c r="BE562" s="121"/>
      <c r="BF562" s="121"/>
      <c r="BG562" s="121"/>
      <c r="BH562" s="121"/>
      <c r="BI562" s="121"/>
      <c r="BJ562" s="121"/>
      <c r="BK562" s="121"/>
      <c r="BL562" s="121"/>
      <c r="BM562" s="121"/>
      <c r="BN562" s="121"/>
      <c r="BO562" s="121"/>
      <c r="BP562" s="121"/>
      <c r="BQ562" s="121"/>
      <c r="BR562" s="121"/>
      <c r="BS562" s="121"/>
      <c r="BT562" s="121"/>
      <c r="BU562" s="121"/>
      <c r="BV562" s="121"/>
      <c r="BW562" s="121"/>
      <c r="BX562" s="121"/>
      <c r="BY562" s="121"/>
      <c r="BZ562" s="121"/>
      <c r="CA562" s="121"/>
      <c r="CB562" s="121"/>
      <c r="CC562" s="121"/>
      <c r="CD562" s="121"/>
      <c r="CE562" s="121"/>
      <c r="CF562" s="121"/>
      <c r="CG562" s="121"/>
      <c r="CH562" s="121"/>
      <c r="CI562" s="121"/>
      <c r="CJ562" s="121"/>
      <c r="CK562" s="121"/>
      <c r="CL562" s="121"/>
      <c r="CM562" s="121"/>
      <c r="CN562" s="121"/>
      <c r="CO562" s="121"/>
      <c r="CP562" s="121"/>
      <c r="CQ562" s="121"/>
      <c r="CR562" s="121"/>
      <c r="CS562" s="121"/>
      <c r="CT562" s="121"/>
      <c r="CU562" s="121"/>
      <c r="CV562" s="121"/>
      <c r="CW562" s="121"/>
      <c r="CX562" s="121"/>
      <c r="CY562" s="121"/>
      <c r="CZ562" s="121"/>
      <c r="DA562" s="121"/>
      <c r="DB562" s="121"/>
      <c r="DC562" s="121"/>
      <c r="DD562" s="121"/>
      <c r="DE562" s="121"/>
      <c r="DF562" s="121"/>
      <c r="DG562" s="121"/>
      <c r="DH562" s="121"/>
      <c r="DI562" s="121"/>
      <c r="DJ562" s="121"/>
      <c r="DK562" s="121"/>
    </row>
    <row r="563" spans="1:115" s="122" customFormat="1" ht="25.5">
      <c r="A563" s="120"/>
      <c r="B563" s="76">
        <v>197</v>
      </c>
      <c r="C563" s="375" t="s">
        <v>3767</v>
      </c>
      <c r="D563" s="375" t="s">
        <v>8132</v>
      </c>
      <c r="E563" s="375" t="s">
        <v>8144</v>
      </c>
      <c r="F563" s="375" t="s">
        <v>8145</v>
      </c>
      <c r="G563" s="150" t="s">
        <v>3768</v>
      </c>
      <c r="H563" s="376" t="s">
        <v>4491</v>
      </c>
      <c r="I563" s="380"/>
      <c r="J563" s="376"/>
      <c r="K563" s="388">
        <v>43202</v>
      </c>
      <c r="L563" s="149" t="s">
        <v>8146</v>
      </c>
      <c r="M563" s="120"/>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c r="AN563" s="121"/>
      <c r="AO563" s="121"/>
      <c r="AP563" s="121"/>
      <c r="AQ563" s="121"/>
      <c r="AR563" s="121"/>
      <c r="AS563" s="121"/>
      <c r="AT563" s="121"/>
      <c r="AU563" s="121"/>
      <c r="AV563" s="121"/>
      <c r="AW563" s="121"/>
      <c r="AX563" s="121"/>
      <c r="AY563" s="121"/>
      <c r="AZ563" s="121"/>
      <c r="BA563" s="121"/>
      <c r="BB563" s="121"/>
      <c r="BC563" s="121"/>
      <c r="BD563" s="121"/>
      <c r="BE563" s="121"/>
      <c r="BF563" s="121"/>
      <c r="BG563" s="121"/>
      <c r="BH563" s="121"/>
      <c r="BI563" s="121"/>
      <c r="BJ563" s="121"/>
      <c r="BK563" s="121"/>
      <c r="BL563" s="121"/>
      <c r="BM563" s="121"/>
      <c r="BN563" s="121"/>
      <c r="BO563" s="121"/>
      <c r="BP563" s="121"/>
      <c r="BQ563" s="121"/>
      <c r="BR563" s="121"/>
      <c r="BS563" s="121"/>
      <c r="BT563" s="121"/>
      <c r="BU563" s="121"/>
      <c r="BV563" s="121"/>
      <c r="BW563" s="121"/>
      <c r="BX563" s="121"/>
      <c r="BY563" s="121"/>
      <c r="BZ563" s="121"/>
      <c r="CA563" s="121"/>
      <c r="CB563" s="121"/>
      <c r="CC563" s="121"/>
      <c r="CD563" s="121"/>
      <c r="CE563" s="121"/>
      <c r="CF563" s="121"/>
      <c r="CG563" s="121"/>
      <c r="CH563" s="121"/>
      <c r="CI563" s="121"/>
      <c r="CJ563" s="121"/>
      <c r="CK563" s="121"/>
      <c r="CL563" s="121"/>
      <c r="CM563" s="121"/>
      <c r="CN563" s="121"/>
      <c r="CO563" s="121"/>
      <c r="CP563" s="121"/>
      <c r="CQ563" s="121"/>
      <c r="CR563" s="121"/>
      <c r="CS563" s="121"/>
      <c r="CT563" s="121"/>
      <c r="CU563" s="121"/>
      <c r="CV563" s="121"/>
      <c r="CW563" s="121"/>
      <c r="CX563" s="121"/>
      <c r="CY563" s="121"/>
      <c r="CZ563" s="121"/>
      <c r="DA563" s="121"/>
      <c r="DB563" s="121"/>
      <c r="DC563" s="121"/>
      <c r="DD563" s="121"/>
      <c r="DE563" s="121"/>
      <c r="DF563" s="121"/>
      <c r="DG563" s="121"/>
      <c r="DH563" s="121"/>
      <c r="DI563" s="121"/>
      <c r="DJ563" s="121"/>
      <c r="DK563" s="121"/>
    </row>
    <row r="564" spans="1:115" s="122" customFormat="1" ht="25.5">
      <c r="A564" s="120"/>
      <c r="B564" s="76">
        <v>198</v>
      </c>
      <c r="C564" s="375" t="s">
        <v>3765</v>
      </c>
      <c r="D564" s="375" t="s">
        <v>8147</v>
      </c>
      <c r="E564" s="375" t="s">
        <v>8148</v>
      </c>
      <c r="F564" s="375" t="s">
        <v>8149</v>
      </c>
      <c r="G564" s="150" t="s">
        <v>724</v>
      </c>
      <c r="H564" s="376" t="s">
        <v>4491</v>
      </c>
      <c r="I564" s="380"/>
      <c r="J564" s="376"/>
      <c r="K564" s="388">
        <v>43202</v>
      </c>
      <c r="L564" s="149" t="s">
        <v>8150</v>
      </c>
      <c r="M564" s="120"/>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c r="AN564" s="121"/>
      <c r="AO564" s="121"/>
      <c r="AP564" s="121"/>
      <c r="AQ564" s="121"/>
      <c r="AR564" s="121"/>
      <c r="AS564" s="121"/>
      <c r="AT564" s="121"/>
      <c r="AU564" s="121"/>
      <c r="AV564" s="121"/>
      <c r="AW564" s="121"/>
      <c r="AX564" s="121"/>
      <c r="AY564" s="121"/>
      <c r="AZ564" s="121"/>
      <c r="BA564" s="121"/>
      <c r="BB564" s="121"/>
      <c r="BC564" s="121"/>
      <c r="BD564" s="121"/>
      <c r="BE564" s="121"/>
      <c r="BF564" s="121"/>
      <c r="BG564" s="121"/>
      <c r="BH564" s="121"/>
      <c r="BI564" s="121"/>
      <c r="BJ564" s="121"/>
      <c r="BK564" s="121"/>
      <c r="BL564" s="121"/>
      <c r="BM564" s="121"/>
      <c r="BN564" s="121"/>
      <c r="BO564" s="121"/>
      <c r="BP564" s="121"/>
      <c r="BQ564" s="121"/>
      <c r="BR564" s="121"/>
      <c r="BS564" s="121"/>
      <c r="BT564" s="121"/>
      <c r="BU564" s="121"/>
      <c r="BV564" s="121"/>
      <c r="BW564" s="121"/>
      <c r="BX564" s="121"/>
      <c r="BY564" s="121"/>
      <c r="BZ564" s="121"/>
      <c r="CA564" s="121"/>
      <c r="CB564" s="121"/>
      <c r="CC564" s="121"/>
      <c r="CD564" s="121"/>
      <c r="CE564" s="121"/>
      <c r="CF564" s="121"/>
      <c r="CG564" s="121"/>
      <c r="CH564" s="121"/>
      <c r="CI564" s="121"/>
      <c r="CJ564" s="121"/>
      <c r="CK564" s="121"/>
      <c r="CL564" s="121"/>
      <c r="CM564" s="121"/>
      <c r="CN564" s="121"/>
      <c r="CO564" s="121"/>
      <c r="CP564" s="121"/>
      <c r="CQ564" s="121"/>
      <c r="CR564" s="121"/>
      <c r="CS564" s="121"/>
      <c r="CT564" s="121"/>
      <c r="CU564" s="121"/>
      <c r="CV564" s="121"/>
      <c r="CW564" s="121"/>
      <c r="CX564" s="121"/>
      <c r="CY564" s="121"/>
      <c r="CZ564" s="121"/>
      <c r="DA564" s="121"/>
      <c r="DB564" s="121"/>
      <c r="DC564" s="121"/>
      <c r="DD564" s="121"/>
      <c r="DE564" s="121"/>
      <c r="DF564" s="121"/>
      <c r="DG564" s="121"/>
      <c r="DH564" s="121"/>
      <c r="DI564" s="121"/>
      <c r="DJ564" s="121"/>
      <c r="DK564" s="121"/>
    </row>
    <row r="565" spans="1:115" s="122" customFormat="1" ht="25.5">
      <c r="A565" s="120"/>
      <c r="B565" s="76">
        <v>199</v>
      </c>
      <c r="C565" s="375" t="s">
        <v>4000</v>
      </c>
      <c r="D565" s="375" t="s">
        <v>8136</v>
      </c>
      <c r="E565" s="375" t="s">
        <v>8137</v>
      </c>
      <c r="F565" s="375" t="s">
        <v>8151</v>
      </c>
      <c r="G565" s="150" t="s">
        <v>8152</v>
      </c>
      <c r="H565" s="376" t="s">
        <v>4491</v>
      </c>
      <c r="I565" s="380"/>
      <c r="J565" s="376"/>
      <c r="K565" s="388">
        <v>43160</v>
      </c>
      <c r="L565" s="149" t="s">
        <v>8153</v>
      </c>
      <c r="M565" s="120"/>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c r="AN565" s="121"/>
      <c r="AO565" s="121"/>
      <c r="AP565" s="121"/>
      <c r="AQ565" s="121"/>
      <c r="AR565" s="121"/>
      <c r="AS565" s="121"/>
      <c r="AT565" s="121"/>
      <c r="AU565" s="121"/>
      <c r="AV565" s="121"/>
      <c r="AW565" s="121"/>
      <c r="AX565" s="121"/>
      <c r="AY565" s="121"/>
      <c r="AZ565" s="121"/>
      <c r="BA565" s="121"/>
      <c r="BB565" s="121"/>
      <c r="BC565" s="121"/>
      <c r="BD565" s="121"/>
      <c r="BE565" s="121"/>
      <c r="BF565" s="121"/>
      <c r="BG565" s="121"/>
      <c r="BH565" s="121"/>
      <c r="BI565" s="121"/>
      <c r="BJ565" s="121"/>
      <c r="BK565" s="121"/>
      <c r="BL565" s="121"/>
      <c r="BM565" s="121"/>
      <c r="BN565" s="121"/>
      <c r="BO565" s="121"/>
      <c r="BP565" s="121"/>
      <c r="BQ565" s="121"/>
      <c r="BR565" s="121"/>
      <c r="BS565" s="121"/>
      <c r="BT565" s="121"/>
      <c r="BU565" s="121"/>
      <c r="BV565" s="121"/>
      <c r="BW565" s="121"/>
      <c r="BX565" s="121"/>
      <c r="BY565" s="121"/>
      <c r="BZ565" s="121"/>
      <c r="CA565" s="121"/>
      <c r="CB565" s="121"/>
      <c r="CC565" s="121"/>
      <c r="CD565" s="121"/>
      <c r="CE565" s="121"/>
      <c r="CF565" s="121"/>
      <c r="CG565" s="121"/>
      <c r="CH565" s="121"/>
      <c r="CI565" s="121"/>
      <c r="CJ565" s="121"/>
      <c r="CK565" s="121"/>
      <c r="CL565" s="121"/>
      <c r="CM565" s="121"/>
      <c r="CN565" s="121"/>
      <c r="CO565" s="121"/>
      <c r="CP565" s="121"/>
      <c r="CQ565" s="121"/>
      <c r="CR565" s="121"/>
      <c r="CS565" s="121"/>
      <c r="CT565" s="121"/>
      <c r="CU565" s="121"/>
      <c r="CV565" s="121"/>
      <c r="CW565" s="121"/>
      <c r="CX565" s="121"/>
      <c r="CY565" s="121"/>
      <c r="CZ565" s="121"/>
      <c r="DA565" s="121"/>
      <c r="DB565" s="121"/>
      <c r="DC565" s="121"/>
      <c r="DD565" s="121"/>
      <c r="DE565" s="121"/>
      <c r="DF565" s="121"/>
      <c r="DG565" s="121"/>
      <c r="DH565" s="121"/>
      <c r="DI565" s="121"/>
      <c r="DJ565" s="121"/>
      <c r="DK565" s="121"/>
    </row>
    <row r="566" spans="1:115" s="122" customFormat="1" ht="25.5">
      <c r="A566" s="120"/>
      <c r="B566" s="76">
        <v>200</v>
      </c>
      <c r="C566" s="375" t="s">
        <v>5160</v>
      </c>
      <c r="D566" s="375" t="s">
        <v>8136</v>
      </c>
      <c r="E566" s="375" t="s">
        <v>8137</v>
      </c>
      <c r="F566" s="375" t="s">
        <v>8154</v>
      </c>
      <c r="G566" s="150" t="s">
        <v>8139</v>
      </c>
      <c r="H566" s="376"/>
      <c r="I566" s="380"/>
      <c r="J566" s="376" t="s">
        <v>4491</v>
      </c>
      <c r="K566" s="388">
        <v>43213</v>
      </c>
      <c r="L566" s="149" t="s">
        <v>8155</v>
      </c>
      <c r="M566" s="120"/>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c r="AN566" s="121"/>
      <c r="AO566" s="121"/>
      <c r="AP566" s="121"/>
      <c r="AQ566" s="121"/>
      <c r="AR566" s="121"/>
      <c r="AS566" s="121"/>
      <c r="AT566" s="121"/>
      <c r="AU566" s="121"/>
      <c r="AV566" s="121"/>
      <c r="AW566" s="121"/>
      <c r="AX566" s="121"/>
      <c r="AY566" s="121"/>
      <c r="AZ566" s="121"/>
      <c r="BA566" s="121"/>
      <c r="BB566" s="121"/>
      <c r="BC566" s="121"/>
      <c r="BD566" s="121"/>
      <c r="BE566" s="121"/>
      <c r="BF566" s="121"/>
      <c r="BG566" s="121"/>
      <c r="BH566" s="121"/>
      <c r="BI566" s="121"/>
      <c r="BJ566" s="121"/>
      <c r="BK566" s="121"/>
      <c r="BL566" s="121"/>
      <c r="BM566" s="121"/>
      <c r="BN566" s="121"/>
      <c r="BO566" s="121"/>
      <c r="BP566" s="121"/>
      <c r="BQ566" s="121"/>
      <c r="BR566" s="121"/>
      <c r="BS566" s="121"/>
      <c r="BT566" s="121"/>
      <c r="BU566" s="121"/>
      <c r="BV566" s="121"/>
      <c r="BW566" s="121"/>
      <c r="BX566" s="121"/>
      <c r="BY566" s="121"/>
      <c r="BZ566" s="121"/>
      <c r="CA566" s="121"/>
      <c r="CB566" s="121"/>
      <c r="CC566" s="121"/>
      <c r="CD566" s="121"/>
      <c r="CE566" s="121"/>
      <c r="CF566" s="121"/>
      <c r="CG566" s="121"/>
      <c r="CH566" s="121"/>
      <c r="CI566" s="121"/>
      <c r="CJ566" s="121"/>
      <c r="CK566" s="121"/>
      <c r="CL566" s="121"/>
      <c r="CM566" s="121"/>
      <c r="CN566" s="121"/>
      <c r="CO566" s="121"/>
      <c r="CP566" s="121"/>
      <c r="CQ566" s="121"/>
      <c r="CR566" s="121"/>
      <c r="CS566" s="121"/>
      <c r="CT566" s="121"/>
      <c r="CU566" s="121"/>
      <c r="CV566" s="121"/>
      <c r="CW566" s="121"/>
      <c r="CX566" s="121"/>
      <c r="CY566" s="121"/>
      <c r="CZ566" s="121"/>
      <c r="DA566" s="121"/>
      <c r="DB566" s="121"/>
      <c r="DC566" s="121"/>
      <c r="DD566" s="121"/>
      <c r="DE566" s="121"/>
      <c r="DF566" s="121"/>
      <c r="DG566" s="121"/>
      <c r="DH566" s="121"/>
      <c r="DI566" s="121"/>
      <c r="DJ566" s="121"/>
      <c r="DK566" s="121"/>
    </row>
    <row r="567" spans="1:115" s="122" customFormat="1" ht="25.5">
      <c r="A567" s="120"/>
      <c r="B567" s="76">
        <v>201</v>
      </c>
      <c r="C567" s="375" t="s">
        <v>3770</v>
      </c>
      <c r="D567" s="375" t="s">
        <v>8132</v>
      </c>
      <c r="E567" s="375" t="s">
        <v>8133</v>
      </c>
      <c r="F567" s="375" t="s">
        <v>8156</v>
      </c>
      <c r="G567" s="150" t="s">
        <v>3545</v>
      </c>
      <c r="H567" s="376" t="s">
        <v>4491</v>
      </c>
      <c r="I567" s="380"/>
      <c r="J567" s="376"/>
      <c r="K567" s="388">
        <v>43213</v>
      </c>
      <c r="L567" s="149" t="s">
        <v>8157</v>
      </c>
      <c r="M567" s="120"/>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c r="AN567" s="121"/>
      <c r="AO567" s="121"/>
      <c r="AP567" s="121"/>
      <c r="AQ567" s="121"/>
      <c r="AR567" s="121"/>
      <c r="AS567" s="121"/>
      <c r="AT567" s="121"/>
      <c r="AU567" s="121"/>
      <c r="AV567" s="121"/>
      <c r="AW567" s="121"/>
      <c r="AX567" s="121"/>
      <c r="AY567" s="121"/>
      <c r="AZ567" s="121"/>
      <c r="BA567" s="121"/>
      <c r="BB567" s="121"/>
      <c r="BC567" s="121"/>
      <c r="BD567" s="121"/>
      <c r="BE567" s="121"/>
      <c r="BF567" s="121"/>
      <c r="BG567" s="121"/>
      <c r="BH567" s="121"/>
      <c r="BI567" s="121"/>
      <c r="BJ567" s="121"/>
      <c r="BK567" s="121"/>
      <c r="BL567" s="121"/>
      <c r="BM567" s="121"/>
      <c r="BN567" s="121"/>
      <c r="BO567" s="121"/>
      <c r="BP567" s="121"/>
      <c r="BQ567" s="121"/>
      <c r="BR567" s="121"/>
      <c r="BS567" s="121"/>
      <c r="BT567" s="121"/>
      <c r="BU567" s="121"/>
      <c r="BV567" s="121"/>
      <c r="BW567" s="121"/>
      <c r="BX567" s="121"/>
      <c r="BY567" s="121"/>
      <c r="BZ567" s="121"/>
      <c r="CA567" s="121"/>
      <c r="CB567" s="121"/>
      <c r="CC567" s="121"/>
      <c r="CD567" s="121"/>
      <c r="CE567" s="121"/>
      <c r="CF567" s="121"/>
      <c r="CG567" s="121"/>
      <c r="CH567" s="121"/>
      <c r="CI567" s="121"/>
      <c r="CJ567" s="121"/>
      <c r="CK567" s="121"/>
      <c r="CL567" s="121"/>
      <c r="CM567" s="121"/>
      <c r="CN567" s="121"/>
      <c r="CO567" s="121"/>
      <c r="CP567" s="121"/>
      <c r="CQ567" s="121"/>
      <c r="CR567" s="121"/>
      <c r="CS567" s="121"/>
      <c r="CT567" s="121"/>
      <c r="CU567" s="121"/>
      <c r="CV567" s="121"/>
      <c r="CW567" s="121"/>
      <c r="CX567" s="121"/>
      <c r="CY567" s="121"/>
      <c r="CZ567" s="121"/>
      <c r="DA567" s="121"/>
      <c r="DB567" s="121"/>
      <c r="DC567" s="121"/>
      <c r="DD567" s="121"/>
      <c r="DE567" s="121"/>
      <c r="DF567" s="121"/>
      <c r="DG567" s="121"/>
      <c r="DH567" s="121"/>
      <c r="DI567" s="121"/>
      <c r="DJ567" s="121"/>
      <c r="DK567" s="121"/>
    </row>
    <row r="568" spans="1:115" s="122" customFormat="1" ht="25.5">
      <c r="A568" s="120"/>
      <c r="B568" s="76">
        <v>202</v>
      </c>
      <c r="C568" s="375" t="s">
        <v>8158</v>
      </c>
      <c r="D568" s="375" t="s">
        <v>8132</v>
      </c>
      <c r="E568" s="375" t="s">
        <v>8133</v>
      </c>
      <c r="F568" s="375" t="s">
        <v>8159</v>
      </c>
      <c r="G568" s="150" t="s">
        <v>3756</v>
      </c>
      <c r="H568" s="376" t="s">
        <v>4491</v>
      </c>
      <c r="I568" s="380"/>
      <c r="J568" s="376"/>
      <c r="K568" s="388">
        <v>43213</v>
      </c>
      <c r="L568" s="149" t="s">
        <v>8160</v>
      </c>
      <c r="M568" s="120"/>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c r="AN568" s="121"/>
      <c r="AO568" s="121"/>
      <c r="AP568" s="121"/>
      <c r="AQ568" s="121"/>
      <c r="AR568" s="121"/>
      <c r="AS568" s="121"/>
      <c r="AT568" s="121"/>
      <c r="AU568" s="121"/>
      <c r="AV568" s="121"/>
      <c r="AW568" s="121"/>
      <c r="AX568" s="121"/>
      <c r="AY568" s="121"/>
      <c r="AZ568" s="121"/>
      <c r="BA568" s="121"/>
      <c r="BB568" s="121"/>
      <c r="BC568" s="121"/>
      <c r="BD568" s="121"/>
      <c r="BE568" s="121"/>
      <c r="BF568" s="121"/>
      <c r="BG568" s="121"/>
      <c r="BH568" s="121"/>
      <c r="BI568" s="121"/>
      <c r="BJ568" s="121"/>
      <c r="BK568" s="121"/>
      <c r="BL568" s="121"/>
      <c r="BM568" s="121"/>
      <c r="BN568" s="121"/>
      <c r="BO568" s="121"/>
      <c r="BP568" s="121"/>
      <c r="BQ568" s="121"/>
      <c r="BR568" s="121"/>
      <c r="BS568" s="121"/>
      <c r="BT568" s="121"/>
      <c r="BU568" s="121"/>
      <c r="BV568" s="121"/>
      <c r="BW568" s="121"/>
      <c r="BX568" s="121"/>
      <c r="BY568" s="121"/>
      <c r="BZ568" s="121"/>
      <c r="CA568" s="121"/>
      <c r="CB568" s="121"/>
      <c r="CC568" s="121"/>
      <c r="CD568" s="121"/>
      <c r="CE568" s="121"/>
      <c r="CF568" s="121"/>
      <c r="CG568" s="121"/>
      <c r="CH568" s="121"/>
      <c r="CI568" s="121"/>
      <c r="CJ568" s="121"/>
      <c r="CK568" s="121"/>
      <c r="CL568" s="121"/>
      <c r="CM568" s="121"/>
      <c r="CN568" s="121"/>
      <c r="CO568" s="121"/>
      <c r="CP568" s="121"/>
      <c r="CQ568" s="121"/>
      <c r="CR568" s="121"/>
      <c r="CS568" s="121"/>
      <c r="CT568" s="121"/>
      <c r="CU568" s="121"/>
      <c r="CV568" s="121"/>
      <c r="CW568" s="121"/>
      <c r="CX568" s="121"/>
      <c r="CY568" s="121"/>
      <c r="CZ568" s="121"/>
      <c r="DA568" s="121"/>
      <c r="DB568" s="121"/>
      <c r="DC568" s="121"/>
      <c r="DD568" s="121"/>
      <c r="DE568" s="121"/>
      <c r="DF568" s="121"/>
      <c r="DG568" s="121"/>
      <c r="DH568" s="121"/>
      <c r="DI568" s="121"/>
      <c r="DJ568" s="121"/>
      <c r="DK568" s="121"/>
    </row>
    <row r="569" spans="1:115" s="122" customFormat="1" ht="25.5">
      <c r="A569" s="120"/>
      <c r="B569" s="76">
        <v>203</v>
      </c>
      <c r="C569" s="375" t="s">
        <v>5163</v>
      </c>
      <c r="D569" s="375" t="s">
        <v>8161</v>
      </c>
      <c r="E569" s="375" t="s">
        <v>8162</v>
      </c>
      <c r="F569" s="375" t="s">
        <v>8163</v>
      </c>
      <c r="G569" s="150" t="s">
        <v>763</v>
      </c>
      <c r="H569" s="376" t="s">
        <v>4491</v>
      </c>
      <c r="I569" s="380"/>
      <c r="J569" s="376"/>
      <c r="K569" s="388">
        <v>43161</v>
      </c>
      <c r="L569" s="149" t="s">
        <v>8164</v>
      </c>
      <c r="M569" s="120"/>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c r="AN569" s="121"/>
      <c r="AO569" s="121"/>
      <c r="AP569" s="121"/>
      <c r="AQ569" s="121"/>
      <c r="AR569" s="121"/>
      <c r="AS569" s="121"/>
      <c r="AT569" s="121"/>
      <c r="AU569" s="121"/>
      <c r="AV569" s="121"/>
      <c r="AW569" s="121"/>
      <c r="AX569" s="121"/>
      <c r="AY569" s="121"/>
      <c r="AZ569" s="121"/>
      <c r="BA569" s="121"/>
      <c r="BB569" s="121"/>
      <c r="BC569" s="121"/>
      <c r="BD569" s="121"/>
      <c r="BE569" s="121"/>
      <c r="BF569" s="121"/>
      <c r="BG569" s="121"/>
      <c r="BH569" s="121"/>
      <c r="BI569" s="121"/>
      <c r="BJ569" s="121"/>
      <c r="BK569" s="121"/>
      <c r="BL569" s="121"/>
      <c r="BM569" s="121"/>
      <c r="BN569" s="121"/>
      <c r="BO569" s="121"/>
      <c r="BP569" s="121"/>
      <c r="BQ569" s="121"/>
      <c r="BR569" s="121"/>
      <c r="BS569" s="121"/>
      <c r="BT569" s="121"/>
      <c r="BU569" s="121"/>
      <c r="BV569" s="121"/>
      <c r="BW569" s="121"/>
      <c r="BX569" s="121"/>
      <c r="BY569" s="121"/>
      <c r="BZ569" s="121"/>
      <c r="CA569" s="121"/>
      <c r="CB569" s="121"/>
      <c r="CC569" s="121"/>
      <c r="CD569" s="121"/>
      <c r="CE569" s="121"/>
      <c r="CF569" s="121"/>
      <c r="CG569" s="121"/>
      <c r="CH569" s="121"/>
      <c r="CI569" s="121"/>
      <c r="CJ569" s="121"/>
      <c r="CK569" s="121"/>
      <c r="CL569" s="121"/>
      <c r="CM569" s="121"/>
      <c r="CN569" s="121"/>
      <c r="CO569" s="121"/>
      <c r="CP569" s="121"/>
      <c r="CQ569" s="121"/>
      <c r="CR569" s="121"/>
      <c r="CS569" s="121"/>
      <c r="CT569" s="121"/>
      <c r="CU569" s="121"/>
      <c r="CV569" s="121"/>
      <c r="CW569" s="121"/>
      <c r="CX569" s="121"/>
      <c r="CY569" s="121"/>
      <c r="CZ569" s="121"/>
      <c r="DA569" s="121"/>
      <c r="DB569" s="121"/>
      <c r="DC569" s="121"/>
      <c r="DD569" s="121"/>
      <c r="DE569" s="121"/>
      <c r="DF569" s="121"/>
      <c r="DG569" s="121"/>
      <c r="DH569" s="121"/>
      <c r="DI569" s="121"/>
      <c r="DJ569" s="121"/>
      <c r="DK569" s="121"/>
    </row>
    <row r="570" spans="1:115" s="122" customFormat="1" ht="25.5">
      <c r="A570" s="120"/>
      <c r="B570" s="76">
        <v>204</v>
      </c>
      <c r="C570" s="375" t="s">
        <v>760</v>
      </c>
      <c r="D570" s="375" t="s">
        <v>8165</v>
      </c>
      <c r="E570" s="375" t="s">
        <v>8166</v>
      </c>
      <c r="F570" s="375" t="s">
        <v>8167</v>
      </c>
      <c r="G570" s="150" t="s">
        <v>761</v>
      </c>
      <c r="H570" s="378" t="s">
        <v>4495</v>
      </c>
      <c r="I570" s="380"/>
      <c r="J570" s="376"/>
      <c r="K570" s="388">
        <v>43213</v>
      </c>
      <c r="L570" s="149" t="s">
        <v>8168</v>
      </c>
      <c r="M570" s="120"/>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21"/>
      <c r="AR570" s="121"/>
      <c r="AS570" s="121"/>
      <c r="AT570" s="121"/>
      <c r="AU570" s="121"/>
      <c r="AV570" s="121"/>
      <c r="AW570" s="121"/>
      <c r="AX570" s="121"/>
      <c r="AY570" s="121"/>
      <c r="AZ570" s="121"/>
      <c r="BA570" s="121"/>
      <c r="BB570" s="121"/>
      <c r="BC570" s="121"/>
      <c r="BD570" s="121"/>
      <c r="BE570" s="121"/>
      <c r="BF570" s="121"/>
      <c r="BG570" s="121"/>
      <c r="BH570" s="121"/>
      <c r="BI570" s="121"/>
      <c r="BJ570" s="121"/>
      <c r="BK570" s="121"/>
      <c r="BL570" s="121"/>
      <c r="BM570" s="121"/>
      <c r="BN570" s="121"/>
      <c r="BO570" s="121"/>
      <c r="BP570" s="121"/>
      <c r="BQ570" s="121"/>
      <c r="BR570" s="121"/>
      <c r="BS570" s="121"/>
      <c r="BT570" s="121"/>
      <c r="BU570" s="121"/>
      <c r="BV570" s="121"/>
      <c r="BW570" s="121"/>
      <c r="BX570" s="121"/>
      <c r="BY570" s="121"/>
      <c r="BZ570" s="121"/>
      <c r="CA570" s="121"/>
      <c r="CB570" s="121"/>
      <c r="CC570" s="121"/>
      <c r="CD570" s="121"/>
      <c r="CE570" s="121"/>
      <c r="CF570" s="121"/>
      <c r="CG570" s="121"/>
      <c r="CH570" s="121"/>
      <c r="CI570" s="121"/>
      <c r="CJ570" s="121"/>
      <c r="CK570" s="121"/>
      <c r="CL570" s="121"/>
      <c r="CM570" s="121"/>
      <c r="CN570" s="121"/>
      <c r="CO570" s="121"/>
      <c r="CP570" s="121"/>
      <c r="CQ570" s="121"/>
      <c r="CR570" s="121"/>
      <c r="CS570" s="121"/>
      <c r="CT570" s="121"/>
      <c r="CU570" s="121"/>
      <c r="CV570" s="121"/>
      <c r="CW570" s="121"/>
      <c r="CX570" s="121"/>
      <c r="CY570" s="121"/>
      <c r="CZ570" s="121"/>
      <c r="DA570" s="121"/>
      <c r="DB570" s="121"/>
      <c r="DC570" s="121"/>
      <c r="DD570" s="121"/>
      <c r="DE570" s="121"/>
      <c r="DF570" s="121"/>
      <c r="DG570" s="121"/>
      <c r="DH570" s="121"/>
      <c r="DI570" s="121"/>
      <c r="DJ570" s="121"/>
      <c r="DK570" s="121"/>
    </row>
    <row r="571" spans="1:115" s="122" customFormat="1" ht="25.5">
      <c r="A571" s="120"/>
      <c r="B571" s="76">
        <v>205</v>
      </c>
      <c r="C571" s="375" t="s">
        <v>3772</v>
      </c>
      <c r="D571" s="375" t="s">
        <v>8169</v>
      </c>
      <c r="E571" s="375" t="s">
        <v>8133</v>
      </c>
      <c r="F571" s="375" t="s">
        <v>8170</v>
      </c>
      <c r="G571" s="150" t="s">
        <v>3456</v>
      </c>
      <c r="H571" s="515" t="s">
        <v>4491</v>
      </c>
      <c r="I571" s="380"/>
      <c r="J571" s="376"/>
      <c r="K571" s="388">
        <v>43213</v>
      </c>
      <c r="L571" s="149" t="s">
        <v>8171</v>
      </c>
      <c r="M571" s="120"/>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c r="AR571" s="121"/>
      <c r="AS571" s="121"/>
      <c r="AT571" s="121"/>
      <c r="AU571" s="121"/>
      <c r="AV571" s="121"/>
      <c r="AW571" s="121"/>
      <c r="AX571" s="121"/>
      <c r="AY571" s="121"/>
      <c r="AZ571" s="121"/>
      <c r="BA571" s="121"/>
      <c r="BB571" s="121"/>
      <c r="BC571" s="121"/>
      <c r="BD571" s="121"/>
      <c r="BE571" s="121"/>
      <c r="BF571" s="121"/>
      <c r="BG571" s="121"/>
      <c r="BH571" s="121"/>
      <c r="BI571" s="121"/>
      <c r="BJ571" s="121"/>
      <c r="BK571" s="121"/>
      <c r="BL571" s="121"/>
      <c r="BM571" s="121"/>
      <c r="BN571" s="121"/>
      <c r="BO571" s="121"/>
      <c r="BP571" s="121"/>
      <c r="BQ571" s="121"/>
      <c r="BR571" s="121"/>
      <c r="BS571" s="121"/>
      <c r="BT571" s="121"/>
      <c r="BU571" s="121"/>
      <c r="BV571" s="121"/>
      <c r="BW571" s="121"/>
      <c r="BX571" s="121"/>
      <c r="BY571" s="121"/>
      <c r="BZ571" s="121"/>
      <c r="CA571" s="121"/>
      <c r="CB571" s="121"/>
      <c r="CC571" s="121"/>
      <c r="CD571" s="121"/>
      <c r="CE571" s="121"/>
      <c r="CF571" s="121"/>
      <c r="CG571" s="121"/>
      <c r="CH571" s="121"/>
      <c r="CI571" s="121"/>
      <c r="CJ571" s="121"/>
      <c r="CK571" s="121"/>
      <c r="CL571" s="121"/>
      <c r="CM571" s="121"/>
      <c r="CN571" s="121"/>
      <c r="CO571" s="121"/>
      <c r="CP571" s="121"/>
      <c r="CQ571" s="121"/>
      <c r="CR571" s="121"/>
      <c r="CS571" s="121"/>
      <c r="CT571" s="121"/>
      <c r="CU571" s="121"/>
      <c r="CV571" s="121"/>
      <c r="CW571" s="121"/>
      <c r="CX571" s="121"/>
      <c r="CY571" s="121"/>
      <c r="CZ571" s="121"/>
      <c r="DA571" s="121"/>
      <c r="DB571" s="121"/>
      <c r="DC571" s="121"/>
      <c r="DD571" s="121"/>
      <c r="DE571" s="121"/>
      <c r="DF571" s="121"/>
      <c r="DG571" s="121"/>
      <c r="DH571" s="121"/>
      <c r="DI571" s="121"/>
      <c r="DJ571" s="121"/>
      <c r="DK571" s="121"/>
    </row>
    <row r="572" spans="1:115" s="122" customFormat="1" ht="25.5">
      <c r="A572" s="120"/>
      <c r="B572" s="76">
        <v>206</v>
      </c>
      <c r="C572" s="375" t="s">
        <v>3764</v>
      </c>
      <c r="D572" s="375" t="s">
        <v>8172</v>
      </c>
      <c r="E572" s="375" t="s">
        <v>8173</v>
      </c>
      <c r="F572" s="375" t="s">
        <v>8174</v>
      </c>
      <c r="G572" s="150" t="s">
        <v>724</v>
      </c>
      <c r="H572" s="516"/>
      <c r="I572" s="380"/>
      <c r="J572" s="376"/>
      <c r="K572" s="388">
        <v>43213</v>
      </c>
      <c r="L572" s="149" t="s">
        <v>8175</v>
      </c>
      <c r="M572" s="120"/>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1"/>
      <c r="AY572" s="121"/>
      <c r="AZ572" s="121"/>
      <c r="BA572" s="121"/>
      <c r="BB572" s="121"/>
      <c r="BC572" s="121"/>
      <c r="BD572" s="121"/>
      <c r="BE572" s="121"/>
      <c r="BF572" s="121"/>
      <c r="BG572" s="121"/>
      <c r="BH572" s="121"/>
      <c r="BI572" s="121"/>
      <c r="BJ572" s="121"/>
      <c r="BK572" s="121"/>
      <c r="BL572" s="121"/>
      <c r="BM572" s="121"/>
      <c r="BN572" s="121"/>
      <c r="BO572" s="121"/>
      <c r="BP572" s="121"/>
      <c r="BQ572" s="121"/>
      <c r="BR572" s="121"/>
      <c r="BS572" s="121"/>
      <c r="BT572" s="121"/>
      <c r="BU572" s="121"/>
      <c r="BV572" s="121"/>
      <c r="BW572" s="121"/>
      <c r="BX572" s="121"/>
      <c r="BY572" s="121"/>
      <c r="BZ572" s="121"/>
      <c r="CA572" s="121"/>
      <c r="CB572" s="121"/>
      <c r="CC572" s="121"/>
      <c r="CD572" s="121"/>
      <c r="CE572" s="121"/>
      <c r="CF572" s="121"/>
      <c r="CG572" s="121"/>
      <c r="CH572" s="121"/>
      <c r="CI572" s="121"/>
      <c r="CJ572" s="121"/>
      <c r="CK572" s="121"/>
      <c r="CL572" s="121"/>
      <c r="CM572" s="121"/>
      <c r="CN572" s="121"/>
      <c r="CO572" s="121"/>
      <c r="CP572" s="121"/>
      <c r="CQ572" s="121"/>
      <c r="CR572" s="121"/>
      <c r="CS572" s="121"/>
      <c r="CT572" s="121"/>
      <c r="CU572" s="121"/>
      <c r="CV572" s="121"/>
      <c r="CW572" s="121"/>
      <c r="CX572" s="121"/>
      <c r="CY572" s="121"/>
      <c r="CZ572" s="121"/>
      <c r="DA572" s="121"/>
      <c r="DB572" s="121"/>
      <c r="DC572" s="121"/>
      <c r="DD572" s="121"/>
      <c r="DE572" s="121"/>
      <c r="DF572" s="121"/>
      <c r="DG572" s="121"/>
      <c r="DH572" s="121"/>
      <c r="DI572" s="121"/>
      <c r="DJ572" s="121"/>
      <c r="DK572" s="121"/>
    </row>
    <row r="573" spans="1:115" s="122" customFormat="1" ht="25.5">
      <c r="A573" s="120"/>
      <c r="B573" s="76">
        <v>207</v>
      </c>
      <c r="C573" s="375" t="s">
        <v>3761</v>
      </c>
      <c r="D573" s="375" t="s">
        <v>8132</v>
      </c>
      <c r="E573" s="375" t="s">
        <v>8133</v>
      </c>
      <c r="F573" s="375" t="s">
        <v>8176</v>
      </c>
      <c r="G573" s="150" t="s">
        <v>3456</v>
      </c>
      <c r="H573" s="389" t="s">
        <v>4491</v>
      </c>
      <c r="I573" s="380"/>
      <c r="J573" s="376"/>
      <c r="K573" s="388">
        <v>43245</v>
      </c>
      <c r="L573" s="149" t="s">
        <v>8177</v>
      </c>
      <c r="M573" s="120"/>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c r="AN573" s="121"/>
      <c r="AO573" s="121"/>
      <c r="AP573" s="121"/>
      <c r="AQ573" s="121"/>
      <c r="AR573" s="121"/>
      <c r="AS573" s="121"/>
      <c r="AT573" s="121"/>
      <c r="AU573" s="121"/>
      <c r="AV573" s="121"/>
      <c r="AW573" s="121"/>
      <c r="AX573" s="121"/>
      <c r="AY573" s="121"/>
      <c r="AZ573" s="121"/>
      <c r="BA573" s="121"/>
      <c r="BB573" s="121"/>
      <c r="BC573" s="121"/>
      <c r="BD573" s="121"/>
      <c r="BE573" s="121"/>
      <c r="BF573" s="121"/>
      <c r="BG573" s="121"/>
      <c r="BH573" s="121"/>
      <c r="BI573" s="121"/>
      <c r="BJ573" s="121"/>
      <c r="BK573" s="121"/>
      <c r="BL573" s="121"/>
      <c r="BM573" s="121"/>
      <c r="BN573" s="121"/>
      <c r="BO573" s="121"/>
      <c r="BP573" s="121"/>
      <c r="BQ573" s="121"/>
      <c r="BR573" s="121"/>
      <c r="BS573" s="121"/>
      <c r="BT573" s="121"/>
      <c r="BU573" s="121"/>
      <c r="BV573" s="121"/>
      <c r="BW573" s="121"/>
      <c r="BX573" s="121"/>
      <c r="BY573" s="121"/>
      <c r="BZ573" s="121"/>
      <c r="CA573" s="121"/>
      <c r="CB573" s="121"/>
      <c r="CC573" s="121"/>
      <c r="CD573" s="121"/>
      <c r="CE573" s="121"/>
      <c r="CF573" s="121"/>
      <c r="CG573" s="121"/>
      <c r="CH573" s="121"/>
      <c r="CI573" s="121"/>
      <c r="CJ573" s="121"/>
      <c r="CK573" s="121"/>
      <c r="CL573" s="121"/>
      <c r="CM573" s="121"/>
      <c r="CN573" s="121"/>
      <c r="CO573" s="121"/>
      <c r="CP573" s="121"/>
      <c r="CQ573" s="121"/>
      <c r="CR573" s="121"/>
      <c r="CS573" s="121"/>
      <c r="CT573" s="121"/>
      <c r="CU573" s="121"/>
      <c r="CV573" s="121"/>
      <c r="CW573" s="121"/>
      <c r="CX573" s="121"/>
      <c r="CY573" s="121"/>
      <c r="CZ573" s="121"/>
      <c r="DA573" s="121"/>
      <c r="DB573" s="121"/>
      <c r="DC573" s="121"/>
      <c r="DD573" s="121"/>
      <c r="DE573" s="121"/>
      <c r="DF573" s="121"/>
      <c r="DG573" s="121"/>
      <c r="DH573" s="121"/>
      <c r="DI573" s="121"/>
      <c r="DJ573" s="121"/>
      <c r="DK573" s="121"/>
    </row>
    <row r="574" spans="1:115" s="122" customFormat="1" ht="25.5">
      <c r="A574" s="120"/>
      <c r="B574" s="76">
        <v>208</v>
      </c>
      <c r="C574" s="375" t="s">
        <v>3759</v>
      </c>
      <c r="D574" s="375" t="s">
        <v>8178</v>
      </c>
      <c r="E574" s="375" t="s">
        <v>8179</v>
      </c>
      <c r="F574" s="375" t="s">
        <v>8180</v>
      </c>
      <c r="G574" s="150" t="s">
        <v>3760</v>
      </c>
      <c r="H574" s="376" t="s">
        <v>4491</v>
      </c>
      <c r="I574" s="384"/>
      <c r="J574" s="376"/>
      <c r="K574" s="388">
        <v>43207</v>
      </c>
      <c r="L574" s="149" t="s">
        <v>8181</v>
      </c>
      <c r="M574" s="120"/>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c r="AN574" s="121"/>
      <c r="AO574" s="121"/>
      <c r="AP574" s="121"/>
      <c r="AQ574" s="121"/>
      <c r="AR574" s="121"/>
      <c r="AS574" s="121"/>
      <c r="AT574" s="121"/>
      <c r="AU574" s="121"/>
      <c r="AV574" s="121"/>
      <c r="AW574" s="121"/>
      <c r="AX574" s="121"/>
      <c r="AY574" s="121"/>
      <c r="AZ574" s="121"/>
      <c r="BA574" s="121"/>
      <c r="BB574" s="121"/>
      <c r="BC574" s="121"/>
      <c r="BD574" s="121"/>
      <c r="BE574" s="121"/>
      <c r="BF574" s="121"/>
      <c r="BG574" s="121"/>
      <c r="BH574" s="121"/>
      <c r="BI574" s="121"/>
      <c r="BJ574" s="121"/>
      <c r="BK574" s="121"/>
      <c r="BL574" s="121"/>
      <c r="BM574" s="121"/>
      <c r="BN574" s="121"/>
      <c r="BO574" s="121"/>
      <c r="BP574" s="121"/>
      <c r="BQ574" s="121"/>
      <c r="BR574" s="121"/>
      <c r="BS574" s="121"/>
      <c r="BT574" s="121"/>
      <c r="BU574" s="121"/>
      <c r="BV574" s="121"/>
      <c r="BW574" s="121"/>
      <c r="BX574" s="121"/>
      <c r="BY574" s="121"/>
      <c r="BZ574" s="121"/>
      <c r="CA574" s="121"/>
      <c r="CB574" s="121"/>
      <c r="CC574" s="121"/>
      <c r="CD574" s="121"/>
      <c r="CE574" s="121"/>
      <c r="CF574" s="121"/>
      <c r="CG574" s="121"/>
      <c r="CH574" s="121"/>
      <c r="CI574" s="121"/>
      <c r="CJ574" s="121"/>
      <c r="CK574" s="121"/>
      <c r="CL574" s="121"/>
      <c r="CM574" s="121"/>
      <c r="CN574" s="121"/>
      <c r="CO574" s="121"/>
      <c r="CP574" s="121"/>
      <c r="CQ574" s="121"/>
      <c r="CR574" s="121"/>
      <c r="CS574" s="121"/>
      <c r="CT574" s="121"/>
      <c r="CU574" s="121"/>
      <c r="CV574" s="121"/>
      <c r="CW574" s="121"/>
      <c r="CX574" s="121"/>
      <c r="CY574" s="121"/>
      <c r="CZ574" s="121"/>
      <c r="DA574" s="121"/>
      <c r="DB574" s="121"/>
      <c r="DC574" s="121"/>
      <c r="DD574" s="121"/>
      <c r="DE574" s="121"/>
      <c r="DF574" s="121"/>
      <c r="DG574" s="121"/>
      <c r="DH574" s="121"/>
      <c r="DI574" s="121"/>
      <c r="DJ574" s="121"/>
      <c r="DK574" s="121"/>
    </row>
    <row r="575" spans="1:115" s="122" customFormat="1" ht="25.5">
      <c r="A575" s="120"/>
      <c r="B575" s="76">
        <v>209</v>
      </c>
      <c r="C575" s="375" t="s">
        <v>5157</v>
      </c>
      <c r="D575" s="375" t="s">
        <v>8136</v>
      </c>
      <c r="E575" s="375" t="s">
        <v>8137</v>
      </c>
      <c r="F575" s="375" t="s">
        <v>8182</v>
      </c>
      <c r="G575" s="150" t="s">
        <v>8139</v>
      </c>
      <c r="H575" s="376"/>
      <c r="I575" s="384"/>
      <c r="J575" s="376" t="s">
        <v>4491</v>
      </c>
      <c r="K575" s="388">
        <v>43168</v>
      </c>
      <c r="L575" s="149" t="s">
        <v>8183</v>
      </c>
      <c r="M575" s="120"/>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c r="AN575" s="121"/>
      <c r="AO575" s="121"/>
      <c r="AP575" s="121"/>
      <c r="AQ575" s="121"/>
      <c r="AR575" s="121"/>
      <c r="AS575" s="121"/>
      <c r="AT575" s="121"/>
      <c r="AU575" s="121"/>
      <c r="AV575" s="121"/>
      <c r="AW575" s="121"/>
      <c r="AX575" s="121"/>
      <c r="AY575" s="121"/>
      <c r="AZ575" s="121"/>
      <c r="BA575" s="121"/>
      <c r="BB575" s="121"/>
      <c r="BC575" s="121"/>
      <c r="BD575" s="121"/>
      <c r="BE575" s="121"/>
      <c r="BF575" s="121"/>
      <c r="BG575" s="121"/>
      <c r="BH575" s="121"/>
      <c r="BI575" s="121"/>
      <c r="BJ575" s="121"/>
      <c r="BK575" s="121"/>
      <c r="BL575" s="121"/>
      <c r="BM575" s="121"/>
      <c r="BN575" s="121"/>
      <c r="BO575" s="121"/>
      <c r="BP575" s="121"/>
      <c r="BQ575" s="121"/>
      <c r="BR575" s="121"/>
      <c r="BS575" s="121"/>
      <c r="BT575" s="121"/>
      <c r="BU575" s="121"/>
      <c r="BV575" s="121"/>
      <c r="BW575" s="121"/>
      <c r="BX575" s="121"/>
      <c r="BY575" s="121"/>
      <c r="BZ575" s="121"/>
      <c r="CA575" s="121"/>
      <c r="CB575" s="121"/>
      <c r="CC575" s="121"/>
      <c r="CD575" s="121"/>
      <c r="CE575" s="121"/>
      <c r="CF575" s="121"/>
      <c r="CG575" s="121"/>
      <c r="CH575" s="121"/>
      <c r="CI575" s="121"/>
      <c r="CJ575" s="121"/>
      <c r="CK575" s="121"/>
      <c r="CL575" s="121"/>
      <c r="CM575" s="121"/>
      <c r="CN575" s="121"/>
      <c r="CO575" s="121"/>
      <c r="CP575" s="121"/>
      <c r="CQ575" s="121"/>
      <c r="CR575" s="121"/>
      <c r="CS575" s="121"/>
      <c r="CT575" s="121"/>
      <c r="CU575" s="121"/>
      <c r="CV575" s="121"/>
      <c r="CW575" s="121"/>
      <c r="CX575" s="121"/>
      <c r="CY575" s="121"/>
      <c r="CZ575" s="121"/>
      <c r="DA575" s="121"/>
      <c r="DB575" s="121"/>
      <c r="DC575" s="121"/>
      <c r="DD575" s="121"/>
      <c r="DE575" s="121"/>
      <c r="DF575" s="121"/>
      <c r="DG575" s="121"/>
      <c r="DH575" s="121"/>
      <c r="DI575" s="121"/>
      <c r="DJ575" s="121"/>
      <c r="DK575" s="121"/>
    </row>
    <row r="576" spans="1:115" s="122" customFormat="1" ht="25.5">
      <c r="A576" s="120"/>
      <c r="B576" s="76">
        <v>210</v>
      </c>
      <c r="C576" s="375" t="s">
        <v>5158</v>
      </c>
      <c r="D576" s="375" t="s">
        <v>8136</v>
      </c>
      <c r="E576" s="375" t="s">
        <v>8137</v>
      </c>
      <c r="F576" s="375" t="s">
        <v>8184</v>
      </c>
      <c r="G576" s="150" t="s">
        <v>8139</v>
      </c>
      <c r="H576" s="376" t="s">
        <v>4491</v>
      </c>
      <c r="I576" s="384"/>
      <c r="J576" s="376"/>
      <c r="K576" s="388">
        <v>43158</v>
      </c>
      <c r="L576" s="149" t="s">
        <v>8185</v>
      </c>
      <c r="M576" s="120"/>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c r="AN576" s="121"/>
      <c r="AO576" s="121"/>
      <c r="AP576" s="121"/>
      <c r="AQ576" s="121"/>
      <c r="AR576" s="121"/>
      <c r="AS576" s="121"/>
      <c r="AT576" s="121"/>
      <c r="AU576" s="121"/>
      <c r="AV576" s="121"/>
      <c r="AW576" s="121"/>
      <c r="AX576" s="121"/>
      <c r="AY576" s="121"/>
      <c r="AZ576" s="121"/>
      <c r="BA576" s="121"/>
      <c r="BB576" s="121"/>
      <c r="BC576" s="121"/>
      <c r="BD576" s="121"/>
      <c r="BE576" s="121"/>
      <c r="BF576" s="121"/>
      <c r="BG576" s="121"/>
      <c r="BH576" s="121"/>
      <c r="BI576" s="121"/>
      <c r="BJ576" s="121"/>
      <c r="BK576" s="121"/>
      <c r="BL576" s="121"/>
      <c r="BM576" s="121"/>
      <c r="BN576" s="121"/>
      <c r="BO576" s="121"/>
      <c r="BP576" s="121"/>
      <c r="BQ576" s="121"/>
      <c r="BR576" s="121"/>
      <c r="BS576" s="121"/>
      <c r="BT576" s="121"/>
      <c r="BU576" s="121"/>
      <c r="BV576" s="121"/>
      <c r="BW576" s="121"/>
      <c r="BX576" s="121"/>
      <c r="BY576" s="121"/>
      <c r="BZ576" s="121"/>
      <c r="CA576" s="121"/>
      <c r="CB576" s="121"/>
      <c r="CC576" s="121"/>
      <c r="CD576" s="121"/>
      <c r="CE576" s="121"/>
      <c r="CF576" s="121"/>
      <c r="CG576" s="121"/>
      <c r="CH576" s="121"/>
      <c r="CI576" s="121"/>
      <c r="CJ576" s="121"/>
      <c r="CK576" s="121"/>
      <c r="CL576" s="121"/>
      <c r="CM576" s="121"/>
      <c r="CN576" s="121"/>
      <c r="CO576" s="121"/>
      <c r="CP576" s="121"/>
      <c r="CQ576" s="121"/>
      <c r="CR576" s="121"/>
      <c r="CS576" s="121"/>
      <c r="CT576" s="121"/>
      <c r="CU576" s="121"/>
      <c r="CV576" s="121"/>
      <c r="CW576" s="121"/>
      <c r="CX576" s="121"/>
      <c r="CY576" s="121"/>
      <c r="CZ576" s="121"/>
      <c r="DA576" s="121"/>
      <c r="DB576" s="121"/>
      <c r="DC576" s="121"/>
      <c r="DD576" s="121"/>
      <c r="DE576" s="121"/>
      <c r="DF576" s="121"/>
      <c r="DG576" s="121"/>
      <c r="DH576" s="121"/>
      <c r="DI576" s="121"/>
      <c r="DJ576" s="121"/>
      <c r="DK576" s="121"/>
    </row>
    <row r="577" spans="1:115" s="122" customFormat="1" ht="25.5">
      <c r="A577" s="120"/>
      <c r="B577" s="76">
        <v>211</v>
      </c>
      <c r="C577" s="375" t="s">
        <v>5162</v>
      </c>
      <c r="D577" s="375" t="s">
        <v>8136</v>
      </c>
      <c r="E577" s="375" t="s">
        <v>8137</v>
      </c>
      <c r="F577" s="375" t="s">
        <v>8186</v>
      </c>
      <c r="G577" s="150" t="s">
        <v>8139</v>
      </c>
      <c r="H577" s="376"/>
      <c r="I577" s="384"/>
      <c r="J577" s="376" t="s">
        <v>4491</v>
      </c>
      <c r="K577" s="388">
        <v>43158</v>
      </c>
      <c r="L577" s="149" t="s">
        <v>8187</v>
      </c>
      <c r="M577" s="120"/>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c r="AN577" s="121"/>
      <c r="AO577" s="121"/>
      <c r="AP577" s="121"/>
      <c r="AQ577" s="121"/>
      <c r="AR577" s="121"/>
      <c r="AS577" s="121"/>
      <c r="AT577" s="121"/>
      <c r="AU577" s="121"/>
      <c r="AV577" s="121"/>
      <c r="AW577" s="121"/>
      <c r="AX577" s="121"/>
      <c r="AY577" s="121"/>
      <c r="AZ577" s="121"/>
      <c r="BA577" s="121"/>
      <c r="BB577" s="121"/>
      <c r="BC577" s="121"/>
      <c r="BD577" s="121"/>
      <c r="BE577" s="121"/>
      <c r="BF577" s="121"/>
      <c r="BG577" s="121"/>
      <c r="BH577" s="121"/>
      <c r="BI577" s="121"/>
      <c r="BJ577" s="121"/>
      <c r="BK577" s="121"/>
      <c r="BL577" s="121"/>
      <c r="BM577" s="121"/>
      <c r="BN577" s="121"/>
      <c r="BO577" s="121"/>
      <c r="BP577" s="121"/>
      <c r="BQ577" s="121"/>
      <c r="BR577" s="121"/>
      <c r="BS577" s="121"/>
      <c r="BT577" s="121"/>
      <c r="BU577" s="121"/>
      <c r="BV577" s="121"/>
      <c r="BW577" s="121"/>
      <c r="BX577" s="121"/>
      <c r="BY577" s="121"/>
      <c r="BZ577" s="121"/>
      <c r="CA577" s="121"/>
      <c r="CB577" s="121"/>
      <c r="CC577" s="121"/>
      <c r="CD577" s="121"/>
      <c r="CE577" s="121"/>
      <c r="CF577" s="121"/>
      <c r="CG577" s="121"/>
      <c r="CH577" s="121"/>
      <c r="CI577" s="121"/>
      <c r="CJ577" s="121"/>
      <c r="CK577" s="121"/>
      <c r="CL577" s="121"/>
      <c r="CM577" s="121"/>
      <c r="CN577" s="121"/>
      <c r="CO577" s="121"/>
      <c r="CP577" s="121"/>
      <c r="CQ577" s="121"/>
      <c r="CR577" s="121"/>
      <c r="CS577" s="121"/>
      <c r="CT577" s="121"/>
      <c r="CU577" s="121"/>
      <c r="CV577" s="121"/>
      <c r="CW577" s="121"/>
      <c r="CX577" s="121"/>
      <c r="CY577" s="121"/>
      <c r="CZ577" s="121"/>
      <c r="DA577" s="121"/>
      <c r="DB577" s="121"/>
      <c r="DC577" s="121"/>
      <c r="DD577" s="121"/>
      <c r="DE577" s="121"/>
      <c r="DF577" s="121"/>
      <c r="DG577" s="121"/>
      <c r="DH577" s="121"/>
      <c r="DI577" s="121"/>
      <c r="DJ577" s="121"/>
      <c r="DK577" s="121"/>
    </row>
    <row r="578" spans="1:115" s="122" customFormat="1" ht="25.5">
      <c r="A578" s="120"/>
      <c r="B578" s="76">
        <v>212</v>
      </c>
      <c r="C578" s="375" t="s">
        <v>4370</v>
      </c>
      <c r="D578" s="375" t="s">
        <v>8188</v>
      </c>
      <c r="E578" s="375" t="s">
        <v>8189</v>
      </c>
      <c r="F578" s="375" t="s">
        <v>8190</v>
      </c>
      <c r="G578" s="150" t="s">
        <v>8191</v>
      </c>
      <c r="H578" s="392"/>
      <c r="I578" s="393"/>
      <c r="J578" s="392" t="s">
        <v>4491</v>
      </c>
      <c r="K578" s="388">
        <v>43214</v>
      </c>
      <c r="L578" s="149" t="s">
        <v>8192</v>
      </c>
      <c r="M578" s="120"/>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c r="AN578" s="121"/>
      <c r="AO578" s="121"/>
      <c r="AP578" s="121"/>
      <c r="AQ578" s="121"/>
      <c r="AR578" s="121"/>
      <c r="AS578" s="121"/>
      <c r="AT578" s="121"/>
      <c r="AU578" s="121"/>
      <c r="AV578" s="121"/>
      <c r="AW578" s="121"/>
      <c r="AX578" s="121"/>
      <c r="AY578" s="121"/>
      <c r="AZ578" s="121"/>
      <c r="BA578" s="121"/>
      <c r="BB578" s="121"/>
      <c r="BC578" s="121"/>
      <c r="BD578" s="121"/>
      <c r="BE578" s="121"/>
      <c r="BF578" s="121"/>
      <c r="BG578" s="121"/>
      <c r="BH578" s="121"/>
      <c r="BI578" s="121"/>
      <c r="BJ578" s="121"/>
      <c r="BK578" s="121"/>
      <c r="BL578" s="121"/>
      <c r="BM578" s="121"/>
      <c r="BN578" s="121"/>
      <c r="BO578" s="121"/>
      <c r="BP578" s="121"/>
      <c r="BQ578" s="121"/>
      <c r="BR578" s="121"/>
      <c r="BS578" s="121"/>
      <c r="BT578" s="121"/>
      <c r="BU578" s="121"/>
      <c r="BV578" s="121"/>
      <c r="BW578" s="121"/>
      <c r="BX578" s="121"/>
      <c r="BY578" s="121"/>
      <c r="BZ578" s="121"/>
      <c r="CA578" s="121"/>
      <c r="CB578" s="121"/>
      <c r="CC578" s="121"/>
      <c r="CD578" s="121"/>
      <c r="CE578" s="121"/>
      <c r="CF578" s="121"/>
      <c r="CG578" s="121"/>
      <c r="CH578" s="121"/>
      <c r="CI578" s="121"/>
      <c r="CJ578" s="121"/>
      <c r="CK578" s="121"/>
      <c r="CL578" s="121"/>
      <c r="CM578" s="121"/>
      <c r="CN578" s="121"/>
      <c r="CO578" s="121"/>
      <c r="CP578" s="121"/>
      <c r="CQ578" s="121"/>
      <c r="CR578" s="121"/>
      <c r="CS578" s="121"/>
      <c r="CT578" s="121"/>
      <c r="CU578" s="121"/>
      <c r="CV578" s="121"/>
      <c r="CW578" s="121"/>
      <c r="CX578" s="121"/>
      <c r="CY578" s="121"/>
      <c r="CZ578" s="121"/>
      <c r="DA578" s="121"/>
      <c r="DB578" s="121"/>
      <c r="DC578" s="121"/>
      <c r="DD578" s="121"/>
      <c r="DE578" s="121"/>
      <c r="DF578" s="121"/>
      <c r="DG578" s="121"/>
      <c r="DH578" s="121"/>
      <c r="DI578" s="121"/>
      <c r="DJ578" s="121"/>
      <c r="DK578" s="121"/>
    </row>
    <row r="579" spans="1:115" s="122" customFormat="1" ht="25.5">
      <c r="A579" s="120"/>
      <c r="B579" s="76">
        <v>213</v>
      </c>
      <c r="C579" s="375" t="s">
        <v>3762</v>
      </c>
      <c r="D579" s="375" t="s">
        <v>8193</v>
      </c>
      <c r="E579" s="375" t="s">
        <v>8194</v>
      </c>
      <c r="F579" s="375" t="s">
        <v>8195</v>
      </c>
      <c r="G579" s="150" t="s">
        <v>763</v>
      </c>
      <c r="H579" s="392"/>
      <c r="I579" s="393"/>
      <c r="J579" s="392" t="s">
        <v>4491</v>
      </c>
      <c r="K579" s="388">
        <v>43214</v>
      </c>
      <c r="L579" s="149" t="s">
        <v>8196</v>
      </c>
      <c r="M579" s="120"/>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c r="AN579" s="121"/>
      <c r="AO579" s="121"/>
      <c r="AP579" s="121"/>
      <c r="AQ579" s="121"/>
      <c r="AR579" s="121"/>
      <c r="AS579" s="121"/>
      <c r="AT579" s="121"/>
      <c r="AU579" s="121"/>
      <c r="AV579" s="121"/>
      <c r="AW579" s="121"/>
      <c r="AX579" s="121"/>
      <c r="AY579" s="121"/>
      <c r="AZ579" s="121"/>
      <c r="BA579" s="121"/>
      <c r="BB579" s="121"/>
      <c r="BC579" s="121"/>
      <c r="BD579" s="121"/>
      <c r="BE579" s="121"/>
      <c r="BF579" s="121"/>
      <c r="BG579" s="121"/>
      <c r="BH579" s="121"/>
      <c r="BI579" s="121"/>
      <c r="BJ579" s="121"/>
      <c r="BK579" s="121"/>
      <c r="BL579" s="121"/>
      <c r="BM579" s="121"/>
      <c r="BN579" s="121"/>
      <c r="BO579" s="121"/>
      <c r="BP579" s="121"/>
      <c r="BQ579" s="121"/>
      <c r="BR579" s="121"/>
      <c r="BS579" s="121"/>
      <c r="BT579" s="121"/>
      <c r="BU579" s="121"/>
      <c r="BV579" s="121"/>
      <c r="BW579" s="121"/>
      <c r="BX579" s="121"/>
      <c r="BY579" s="121"/>
      <c r="BZ579" s="121"/>
      <c r="CA579" s="121"/>
      <c r="CB579" s="121"/>
      <c r="CC579" s="121"/>
      <c r="CD579" s="121"/>
      <c r="CE579" s="121"/>
      <c r="CF579" s="121"/>
      <c r="CG579" s="121"/>
      <c r="CH579" s="121"/>
      <c r="CI579" s="121"/>
      <c r="CJ579" s="121"/>
      <c r="CK579" s="121"/>
      <c r="CL579" s="121"/>
      <c r="CM579" s="121"/>
      <c r="CN579" s="121"/>
      <c r="CO579" s="121"/>
      <c r="CP579" s="121"/>
      <c r="CQ579" s="121"/>
      <c r="CR579" s="121"/>
      <c r="CS579" s="121"/>
      <c r="CT579" s="121"/>
      <c r="CU579" s="121"/>
      <c r="CV579" s="121"/>
      <c r="CW579" s="121"/>
      <c r="CX579" s="121"/>
      <c r="CY579" s="121"/>
      <c r="CZ579" s="121"/>
      <c r="DA579" s="121"/>
      <c r="DB579" s="121"/>
      <c r="DC579" s="121"/>
      <c r="DD579" s="121"/>
      <c r="DE579" s="121"/>
      <c r="DF579" s="121"/>
      <c r="DG579" s="121"/>
      <c r="DH579" s="121"/>
      <c r="DI579" s="121"/>
      <c r="DJ579" s="121"/>
      <c r="DK579" s="121"/>
    </row>
    <row r="580" spans="1:115" s="122" customFormat="1" ht="25.5">
      <c r="A580" s="120"/>
      <c r="B580" s="76">
        <v>214</v>
      </c>
      <c r="C580" s="375" t="s">
        <v>3766</v>
      </c>
      <c r="D580" s="375" t="s">
        <v>8132</v>
      </c>
      <c r="E580" s="375" t="s">
        <v>8197</v>
      </c>
      <c r="F580" s="375" t="s">
        <v>8198</v>
      </c>
      <c r="G580" s="150" t="s">
        <v>724</v>
      </c>
      <c r="H580" s="392"/>
      <c r="I580" s="393"/>
      <c r="J580" s="392" t="s">
        <v>4491</v>
      </c>
      <c r="K580" s="388">
        <v>43214</v>
      </c>
      <c r="L580" s="149" t="s">
        <v>8199</v>
      </c>
      <c r="M580" s="120"/>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c r="AN580" s="121"/>
      <c r="AO580" s="121"/>
      <c r="AP580" s="121"/>
      <c r="AQ580" s="121"/>
      <c r="AR580" s="121"/>
      <c r="AS580" s="121"/>
      <c r="AT580" s="121"/>
      <c r="AU580" s="121"/>
      <c r="AV580" s="121"/>
      <c r="AW580" s="121"/>
      <c r="AX580" s="121"/>
      <c r="AY580" s="121"/>
      <c r="AZ580" s="121"/>
      <c r="BA580" s="121"/>
      <c r="BB580" s="121"/>
      <c r="BC580" s="121"/>
      <c r="BD580" s="121"/>
      <c r="BE580" s="121"/>
      <c r="BF580" s="121"/>
      <c r="BG580" s="121"/>
      <c r="BH580" s="121"/>
      <c r="BI580" s="121"/>
      <c r="BJ580" s="121"/>
      <c r="BK580" s="121"/>
      <c r="BL580" s="121"/>
      <c r="BM580" s="121"/>
      <c r="BN580" s="121"/>
      <c r="BO580" s="121"/>
      <c r="BP580" s="121"/>
      <c r="BQ580" s="121"/>
      <c r="BR580" s="121"/>
      <c r="BS580" s="121"/>
      <c r="BT580" s="121"/>
      <c r="BU580" s="121"/>
      <c r="BV580" s="121"/>
      <c r="BW580" s="121"/>
      <c r="BX580" s="121"/>
      <c r="BY580" s="121"/>
      <c r="BZ580" s="121"/>
      <c r="CA580" s="121"/>
      <c r="CB580" s="121"/>
      <c r="CC580" s="121"/>
      <c r="CD580" s="121"/>
      <c r="CE580" s="121"/>
      <c r="CF580" s="121"/>
      <c r="CG580" s="121"/>
      <c r="CH580" s="121"/>
      <c r="CI580" s="121"/>
      <c r="CJ580" s="121"/>
      <c r="CK580" s="121"/>
      <c r="CL580" s="121"/>
      <c r="CM580" s="121"/>
      <c r="CN580" s="121"/>
      <c r="CO580" s="121"/>
      <c r="CP580" s="121"/>
      <c r="CQ580" s="121"/>
      <c r="CR580" s="121"/>
      <c r="CS580" s="121"/>
      <c r="CT580" s="121"/>
      <c r="CU580" s="121"/>
      <c r="CV580" s="121"/>
      <c r="CW580" s="121"/>
      <c r="CX580" s="121"/>
      <c r="CY580" s="121"/>
      <c r="CZ580" s="121"/>
      <c r="DA580" s="121"/>
      <c r="DB580" s="121"/>
      <c r="DC580" s="121"/>
      <c r="DD580" s="121"/>
      <c r="DE580" s="121"/>
      <c r="DF580" s="121"/>
      <c r="DG580" s="121"/>
      <c r="DH580" s="121"/>
      <c r="DI580" s="121"/>
      <c r="DJ580" s="121"/>
      <c r="DK580" s="121"/>
    </row>
    <row r="581" spans="1:115" s="122" customFormat="1" ht="25.5">
      <c r="A581" s="120"/>
      <c r="B581" s="76">
        <v>215</v>
      </c>
      <c r="C581" s="375" t="s">
        <v>1996</v>
      </c>
      <c r="D581" s="375" t="s">
        <v>8200</v>
      </c>
      <c r="E581" s="375" t="s">
        <v>8201</v>
      </c>
      <c r="F581" s="375" t="s">
        <v>8202</v>
      </c>
      <c r="G581" s="150" t="s">
        <v>763</v>
      </c>
      <c r="H581" s="392"/>
      <c r="I581" s="393"/>
      <c r="J581" s="392" t="s">
        <v>4491</v>
      </c>
      <c r="K581" s="388">
        <v>43168</v>
      </c>
      <c r="L581" s="149" t="s">
        <v>8203</v>
      </c>
      <c r="M581" s="120"/>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c r="AN581" s="121"/>
      <c r="AO581" s="121"/>
      <c r="AP581" s="121"/>
      <c r="AQ581" s="121"/>
      <c r="AR581" s="121"/>
      <c r="AS581" s="121"/>
      <c r="AT581" s="121"/>
      <c r="AU581" s="121"/>
      <c r="AV581" s="121"/>
      <c r="AW581" s="121"/>
      <c r="AX581" s="121"/>
      <c r="AY581" s="121"/>
      <c r="AZ581" s="121"/>
      <c r="BA581" s="121"/>
      <c r="BB581" s="121"/>
      <c r="BC581" s="121"/>
      <c r="BD581" s="121"/>
      <c r="BE581" s="121"/>
      <c r="BF581" s="121"/>
      <c r="BG581" s="121"/>
      <c r="BH581" s="121"/>
      <c r="BI581" s="121"/>
      <c r="BJ581" s="121"/>
      <c r="BK581" s="121"/>
      <c r="BL581" s="121"/>
      <c r="BM581" s="121"/>
      <c r="BN581" s="121"/>
      <c r="BO581" s="121"/>
      <c r="BP581" s="121"/>
      <c r="BQ581" s="121"/>
      <c r="BR581" s="121"/>
      <c r="BS581" s="121"/>
      <c r="BT581" s="121"/>
      <c r="BU581" s="121"/>
      <c r="BV581" s="121"/>
      <c r="BW581" s="121"/>
      <c r="BX581" s="121"/>
      <c r="BY581" s="121"/>
      <c r="BZ581" s="121"/>
      <c r="CA581" s="121"/>
      <c r="CB581" s="121"/>
      <c r="CC581" s="121"/>
      <c r="CD581" s="121"/>
      <c r="CE581" s="121"/>
      <c r="CF581" s="121"/>
      <c r="CG581" s="121"/>
      <c r="CH581" s="121"/>
      <c r="CI581" s="121"/>
      <c r="CJ581" s="121"/>
      <c r="CK581" s="121"/>
      <c r="CL581" s="121"/>
      <c r="CM581" s="121"/>
      <c r="CN581" s="121"/>
      <c r="CO581" s="121"/>
      <c r="CP581" s="121"/>
      <c r="CQ581" s="121"/>
      <c r="CR581" s="121"/>
      <c r="CS581" s="121"/>
      <c r="CT581" s="121"/>
      <c r="CU581" s="121"/>
      <c r="CV581" s="121"/>
      <c r="CW581" s="121"/>
      <c r="CX581" s="121"/>
      <c r="CY581" s="121"/>
      <c r="CZ581" s="121"/>
      <c r="DA581" s="121"/>
      <c r="DB581" s="121"/>
      <c r="DC581" s="121"/>
      <c r="DD581" s="121"/>
      <c r="DE581" s="121"/>
      <c r="DF581" s="121"/>
      <c r="DG581" s="121"/>
      <c r="DH581" s="121"/>
      <c r="DI581" s="121"/>
      <c r="DJ581" s="121"/>
      <c r="DK581" s="121"/>
    </row>
    <row r="582" spans="1:115" s="122" customFormat="1" ht="25.5">
      <c r="A582" s="120"/>
      <c r="B582" s="76">
        <v>216</v>
      </c>
      <c r="C582" s="375" t="s">
        <v>1996</v>
      </c>
      <c r="D582" s="375" t="s">
        <v>8200</v>
      </c>
      <c r="E582" s="375" t="s">
        <v>8204</v>
      </c>
      <c r="F582" s="375" t="s">
        <v>8205</v>
      </c>
      <c r="G582" s="150" t="s">
        <v>763</v>
      </c>
      <c r="H582" s="392"/>
      <c r="I582" s="393"/>
      <c r="J582" s="392" t="s">
        <v>4491</v>
      </c>
      <c r="K582" s="388">
        <v>43168</v>
      </c>
      <c r="L582" s="149" t="s">
        <v>8206</v>
      </c>
      <c r="M582" s="120"/>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c r="AN582" s="121"/>
      <c r="AO582" s="121"/>
      <c r="AP582" s="121"/>
      <c r="AQ582" s="121"/>
      <c r="AR582" s="121"/>
      <c r="AS582" s="121"/>
      <c r="AT582" s="121"/>
      <c r="AU582" s="121"/>
      <c r="AV582" s="121"/>
      <c r="AW582" s="121"/>
      <c r="AX582" s="121"/>
      <c r="AY582" s="121"/>
      <c r="AZ582" s="121"/>
      <c r="BA582" s="121"/>
      <c r="BB582" s="121"/>
      <c r="BC582" s="121"/>
      <c r="BD582" s="121"/>
      <c r="BE582" s="121"/>
      <c r="BF582" s="121"/>
      <c r="BG582" s="121"/>
      <c r="BH582" s="121"/>
      <c r="BI582" s="121"/>
      <c r="BJ582" s="121"/>
      <c r="BK582" s="121"/>
      <c r="BL582" s="121"/>
      <c r="BM582" s="121"/>
      <c r="BN582" s="121"/>
      <c r="BO582" s="121"/>
      <c r="BP582" s="121"/>
      <c r="BQ582" s="121"/>
      <c r="BR582" s="121"/>
      <c r="BS582" s="121"/>
      <c r="BT582" s="121"/>
      <c r="BU582" s="121"/>
      <c r="BV582" s="121"/>
      <c r="BW582" s="121"/>
      <c r="BX582" s="121"/>
      <c r="BY582" s="121"/>
      <c r="BZ582" s="121"/>
      <c r="CA582" s="121"/>
      <c r="CB582" s="121"/>
      <c r="CC582" s="121"/>
      <c r="CD582" s="121"/>
      <c r="CE582" s="121"/>
      <c r="CF582" s="121"/>
      <c r="CG582" s="121"/>
      <c r="CH582" s="121"/>
      <c r="CI582" s="121"/>
      <c r="CJ582" s="121"/>
      <c r="CK582" s="121"/>
      <c r="CL582" s="121"/>
      <c r="CM582" s="121"/>
      <c r="CN582" s="121"/>
      <c r="CO582" s="121"/>
      <c r="CP582" s="121"/>
      <c r="CQ582" s="121"/>
      <c r="CR582" s="121"/>
      <c r="CS582" s="121"/>
      <c r="CT582" s="121"/>
      <c r="CU582" s="121"/>
      <c r="CV582" s="121"/>
      <c r="CW582" s="121"/>
      <c r="CX582" s="121"/>
      <c r="CY582" s="121"/>
      <c r="CZ582" s="121"/>
      <c r="DA582" s="121"/>
      <c r="DB582" s="121"/>
      <c r="DC582" s="121"/>
      <c r="DD582" s="121"/>
      <c r="DE582" s="121"/>
      <c r="DF582" s="121"/>
      <c r="DG582" s="121"/>
      <c r="DH582" s="121"/>
      <c r="DI582" s="121"/>
      <c r="DJ582" s="121"/>
      <c r="DK582" s="121"/>
    </row>
    <row r="583" spans="1:115" s="122" customFormat="1" ht="25.5">
      <c r="A583" s="120"/>
      <c r="B583" s="76">
        <v>217</v>
      </c>
      <c r="C583" s="375" t="s">
        <v>3763</v>
      </c>
      <c r="D583" s="375" t="s">
        <v>8200</v>
      </c>
      <c r="E583" s="375" t="s">
        <v>8207</v>
      </c>
      <c r="F583" s="375" t="s">
        <v>8208</v>
      </c>
      <c r="G583" s="150" t="s">
        <v>717</v>
      </c>
      <c r="H583" s="392"/>
      <c r="I583" s="393"/>
      <c r="J583" s="392" t="s">
        <v>4491</v>
      </c>
      <c r="K583" s="388">
        <v>43175</v>
      </c>
      <c r="L583" s="149" t="s">
        <v>8209</v>
      </c>
      <c r="M583" s="120"/>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c r="AN583" s="121"/>
      <c r="AO583" s="121"/>
      <c r="AP583" s="121"/>
      <c r="AQ583" s="121"/>
      <c r="AR583" s="121"/>
      <c r="AS583" s="121"/>
      <c r="AT583" s="121"/>
      <c r="AU583" s="121"/>
      <c r="AV583" s="121"/>
      <c r="AW583" s="121"/>
      <c r="AX583" s="121"/>
      <c r="AY583" s="121"/>
      <c r="AZ583" s="121"/>
      <c r="BA583" s="121"/>
      <c r="BB583" s="121"/>
      <c r="BC583" s="121"/>
      <c r="BD583" s="121"/>
      <c r="BE583" s="121"/>
      <c r="BF583" s="121"/>
      <c r="BG583" s="121"/>
      <c r="BH583" s="121"/>
      <c r="BI583" s="121"/>
      <c r="BJ583" s="121"/>
      <c r="BK583" s="121"/>
      <c r="BL583" s="121"/>
      <c r="BM583" s="121"/>
      <c r="BN583" s="121"/>
      <c r="BO583" s="121"/>
      <c r="BP583" s="121"/>
      <c r="BQ583" s="121"/>
      <c r="BR583" s="121"/>
      <c r="BS583" s="121"/>
      <c r="BT583" s="121"/>
      <c r="BU583" s="121"/>
      <c r="BV583" s="121"/>
      <c r="BW583" s="121"/>
      <c r="BX583" s="121"/>
      <c r="BY583" s="121"/>
      <c r="BZ583" s="121"/>
      <c r="CA583" s="121"/>
      <c r="CB583" s="121"/>
      <c r="CC583" s="121"/>
      <c r="CD583" s="121"/>
      <c r="CE583" s="121"/>
      <c r="CF583" s="121"/>
      <c r="CG583" s="121"/>
      <c r="CH583" s="121"/>
      <c r="CI583" s="121"/>
      <c r="CJ583" s="121"/>
      <c r="CK583" s="121"/>
      <c r="CL583" s="121"/>
      <c r="CM583" s="121"/>
      <c r="CN583" s="121"/>
      <c r="CO583" s="121"/>
      <c r="CP583" s="121"/>
      <c r="CQ583" s="121"/>
      <c r="CR583" s="121"/>
      <c r="CS583" s="121"/>
      <c r="CT583" s="121"/>
      <c r="CU583" s="121"/>
      <c r="CV583" s="121"/>
      <c r="CW583" s="121"/>
      <c r="CX583" s="121"/>
      <c r="CY583" s="121"/>
      <c r="CZ583" s="121"/>
      <c r="DA583" s="121"/>
      <c r="DB583" s="121"/>
      <c r="DC583" s="121"/>
      <c r="DD583" s="121"/>
      <c r="DE583" s="121"/>
      <c r="DF583" s="121"/>
      <c r="DG583" s="121"/>
      <c r="DH583" s="121"/>
      <c r="DI583" s="121"/>
      <c r="DJ583" s="121"/>
      <c r="DK583" s="121"/>
    </row>
    <row r="584" spans="1:115" s="122" customFormat="1" ht="25.5">
      <c r="A584" s="120"/>
      <c r="B584" s="76">
        <v>218</v>
      </c>
      <c r="C584" s="375" t="s">
        <v>3771</v>
      </c>
      <c r="D584" s="375" t="s">
        <v>8132</v>
      </c>
      <c r="E584" s="375" t="s">
        <v>8133</v>
      </c>
      <c r="F584" s="375" t="s">
        <v>8210</v>
      </c>
      <c r="G584" s="150" t="s">
        <v>3756</v>
      </c>
      <c r="H584" s="392" t="s">
        <v>4491</v>
      </c>
      <c r="I584" s="393"/>
      <c r="J584" s="392"/>
      <c r="K584" s="388">
        <v>43159</v>
      </c>
      <c r="L584" s="149" t="s">
        <v>8211</v>
      </c>
      <c r="M584" s="120"/>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c r="AN584" s="121"/>
      <c r="AO584" s="121"/>
      <c r="AP584" s="121"/>
      <c r="AQ584" s="121"/>
      <c r="AR584" s="121"/>
      <c r="AS584" s="121"/>
      <c r="AT584" s="121"/>
      <c r="AU584" s="121"/>
      <c r="AV584" s="121"/>
      <c r="AW584" s="121"/>
      <c r="AX584" s="121"/>
      <c r="AY584" s="121"/>
      <c r="AZ584" s="121"/>
      <c r="BA584" s="121"/>
      <c r="BB584" s="121"/>
      <c r="BC584" s="121"/>
      <c r="BD584" s="121"/>
      <c r="BE584" s="121"/>
      <c r="BF584" s="121"/>
      <c r="BG584" s="121"/>
      <c r="BH584" s="121"/>
      <c r="BI584" s="121"/>
      <c r="BJ584" s="121"/>
      <c r="BK584" s="121"/>
      <c r="BL584" s="121"/>
      <c r="BM584" s="121"/>
      <c r="BN584" s="121"/>
      <c r="BO584" s="121"/>
      <c r="BP584" s="121"/>
      <c r="BQ584" s="121"/>
      <c r="BR584" s="121"/>
      <c r="BS584" s="121"/>
      <c r="BT584" s="121"/>
      <c r="BU584" s="121"/>
      <c r="BV584" s="121"/>
      <c r="BW584" s="121"/>
      <c r="BX584" s="121"/>
      <c r="BY584" s="121"/>
      <c r="BZ584" s="121"/>
      <c r="CA584" s="121"/>
      <c r="CB584" s="121"/>
      <c r="CC584" s="121"/>
      <c r="CD584" s="121"/>
      <c r="CE584" s="121"/>
      <c r="CF584" s="121"/>
      <c r="CG584" s="121"/>
      <c r="CH584" s="121"/>
      <c r="CI584" s="121"/>
      <c r="CJ584" s="121"/>
      <c r="CK584" s="121"/>
      <c r="CL584" s="121"/>
      <c r="CM584" s="121"/>
      <c r="CN584" s="121"/>
      <c r="CO584" s="121"/>
      <c r="CP584" s="121"/>
      <c r="CQ584" s="121"/>
      <c r="CR584" s="121"/>
      <c r="CS584" s="121"/>
      <c r="CT584" s="121"/>
      <c r="CU584" s="121"/>
      <c r="CV584" s="121"/>
      <c r="CW584" s="121"/>
      <c r="CX584" s="121"/>
      <c r="CY584" s="121"/>
      <c r="CZ584" s="121"/>
      <c r="DA584" s="121"/>
      <c r="DB584" s="121"/>
      <c r="DC584" s="121"/>
      <c r="DD584" s="121"/>
      <c r="DE584" s="121"/>
      <c r="DF584" s="121"/>
      <c r="DG584" s="121"/>
      <c r="DH584" s="121"/>
      <c r="DI584" s="121"/>
      <c r="DJ584" s="121"/>
      <c r="DK584" s="121"/>
    </row>
    <row r="585" spans="1:115" s="122" customFormat="1" ht="25.5">
      <c r="A585" s="120"/>
      <c r="B585" s="76">
        <v>219</v>
      </c>
      <c r="C585" s="375" t="s">
        <v>8212</v>
      </c>
      <c r="D585" s="375" t="s">
        <v>8213</v>
      </c>
      <c r="E585" s="509" t="s">
        <v>8214</v>
      </c>
      <c r="F585" s="509" t="s">
        <v>8215</v>
      </c>
      <c r="G585" s="150" t="s">
        <v>4378</v>
      </c>
      <c r="H585" s="392" t="s">
        <v>4491</v>
      </c>
      <c r="I585" s="393"/>
      <c r="J585" s="392"/>
      <c r="K585" s="388">
        <v>43159</v>
      </c>
      <c r="L585" s="149" t="s">
        <v>8216</v>
      </c>
      <c r="M585" s="120"/>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c r="AN585" s="121"/>
      <c r="AO585" s="121"/>
      <c r="AP585" s="121"/>
      <c r="AQ585" s="121"/>
      <c r="AR585" s="121"/>
      <c r="AS585" s="121"/>
      <c r="AT585" s="121"/>
      <c r="AU585" s="121"/>
      <c r="AV585" s="121"/>
      <c r="AW585" s="121"/>
      <c r="AX585" s="121"/>
      <c r="AY585" s="121"/>
      <c r="AZ585" s="121"/>
      <c r="BA585" s="121"/>
      <c r="BB585" s="121"/>
      <c r="BC585" s="121"/>
      <c r="BD585" s="121"/>
      <c r="BE585" s="121"/>
      <c r="BF585" s="121"/>
      <c r="BG585" s="121"/>
      <c r="BH585" s="121"/>
      <c r="BI585" s="121"/>
      <c r="BJ585" s="121"/>
      <c r="BK585" s="121"/>
      <c r="BL585" s="121"/>
      <c r="BM585" s="121"/>
      <c r="BN585" s="121"/>
      <c r="BO585" s="121"/>
      <c r="BP585" s="121"/>
      <c r="BQ585" s="121"/>
      <c r="BR585" s="121"/>
      <c r="BS585" s="121"/>
      <c r="BT585" s="121"/>
      <c r="BU585" s="121"/>
      <c r="BV585" s="121"/>
      <c r="BW585" s="121"/>
      <c r="BX585" s="121"/>
      <c r="BY585" s="121"/>
      <c r="BZ585" s="121"/>
      <c r="CA585" s="121"/>
      <c r="CB585" s="121"/>
      <c r="CC585" s="121"/>
      <c r="CD585" s="121"/>
      <c r="CE585" s="121"/>
      <c r="CF585" s="121"/>
      <c r="CG585" s="121"/>
      <c r="CH585" s="121"/>
      <c r="CI585" s="121"/>
      <c r="CJ585" s="121"/>
      <c r="CK585" s="121"/>
      <c r="CL585" s="121"/>
      <c r="CM585" s="121"/>
      <c r="CN585" s="121"/>
      <c r="CO585" s="121"/>
      <c r="CP585" s="121"/>
      <c r="CQ585" s="121"/>
      <c r="CR585" s="121"/>
      <c r="CS585" s="121"/>
      <c r="CT585" s="121"/>
      <c r="CU585" s="121"/>
      <c r="CV585" s="121"/>
      <c r="CW585" s="121"/>
      <c r="CX585" s="121"/>
      <c r="CY585" s="121"/>
      <c r="CZ585" s="121"/>
      <c r="DA585" s="121"/>
      <c r="DB585" s="121"/>
      <c r="DC585" s="121"/>
      <c r="DD585" s="121"/>
      <c r="DE585" s="121"/>
      <c r="DF585" s="121"/>
      <c r="DG585" s="121"/>
      <c r="DH585" s="121"/>
      <c r="DI585" s="121"/>
      <c r="DJ585" s="121"/>
      <c r="DK585" s="121"/>
    </row>
    <row r="586" spans="1:115" s="122" customFormat="1" ht="25.5">
      <c r="A586" s="120"/>
      <c r="B586" s="76">
        <v>220</v>
      </c>
      <c r="C586" s="375" t="s">
        <v>8217</v>
      </c>
      <c r="D586" s="375" t="s">
        <v>8213</v>
      </c>
      <c r="E586" s="510"/>
      <c r="F586" s="510"/>
      <c r="G586" s="150" t="s">
        <v>3463</v>
      </c>
      <c r="H586" s="392" t="s">
        <v>4491</v>
      </c>
      <c r="I586" s="393"/>
      <c r="J586" s="392"/>
      <c r="K586" s="388">
        <v>43210</v>
      </c>
      <c r="L586" s="149" t="s">
        <v>8218</v>
      </c>
      <c r="M586" s="120"/>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c r="AN586" s="121"/>
      <c r="AO586" s="121"/>
      <c r="AP586" s="121"/>
      <c r="AQ586" s="121"/>
      <c r="AR586" s="121"/>
      <c r="AS586" s="121"/>
      <c r="AT586" s="121"/>
      <c r="AU586" s="121"/>
      <c r="AV586" s="121"/>
      <c r="AW586" s="121"/>
      <c r="AX586" s="121"/>
      <c r="AY586" s="121"/>
      <c r="AZ586" s="121"/>
      <c r="BA586" s="121"/>
      <c r="BB586" s="121"/>
      <c r="BC586" s="121"/>
      <c r="BD586" s="121"/>
      <c r="BE586" s="121"/>
      <c r="BF586" s="121"/>
      <c r="BG586" s="121"/>
      <c r="BH586" s="121"/>
      <c r="BI586" s="121"/>
      <c r="BJ586" s="121"/>
      <c r="BK586" s="121"/>
      <c r="BL586" s="121"/>
      <c r="BM586" s="121"/>
      <c r="BN586" s="121"/>
      <c r="BO586" s="121"/>
      <c r="BP586" s="121"/>
      <c r="BQ586" s="121"/>
      <c r="BR586" s="121"/>
      <c r="BS586" s="121"/>
      <c r="BT586" s="121"/>
      <c r="BU586" s="121"/>
      <c r="BV586" s="121"/>
      <c r="BW586" s="121"/>
      <c r="BX586" s="121"/>
      <c r="BY586" s="121"/>
      <c r="BZ586" s="121"/>
      <c r="CA586" s="121"/>
      <c r="CB586" s="121"/>
      <c r="CC586" s="121"/>
      <c r="CD586" s="121"/>
      <c r="CE586" s="121"/>
      <c r="CF586" s="121"/>
      <c r="CG586" s="121"/>
      <c r="CH586" s="121"/>
      <c r="CI586" s="121"/>
      <c r="CJ586" s="121"/>
      <c r="CK586" s="121"/>
      <c r="CL586" s="121"/>
      <c r="CM586" s="121"/>
      <c r="CN586" s="121"/>
      <c r="CO586" s="121"/>
      <c r="CP586" s="121"/>
      <c r="CQ586" s="121"/>
      <c r="CR586" s="121"/>
      <c r="CS586" s="121"/>
      <c r="CT586" s="121"/>
      <c r="CU586" s="121"/>
      <c r="CV586" s="121"/>
      <c r="CW586" s="121"/>
      <c r="CX586" s="121"/>
      <c r="CY586" s="121"/>
      <c r="CZ586" s="121"/>
      <c r="DA586" s="121"/>
      <c r="DB586" s="121"/>
      <c r="DC586" s="121"/>
      <c r="DD586" s="121"/>
      <c r="DE586" s="121"/>
      <c r="DF586" s="121"/>
      <c r="DG586" s="121"/>
      <c r="DH586" s="121"/>
      <c r="DI586" s="121"/>
      <c r="DJ586" s="121"/>
      <c r="DK586" s="121"/>
    </row>
    <row r="587" spans="1:115" s="122" customFormat="1" ht="25.5">
      <c r="A587" s="120"/>
      <c r="B587" s="76">
        <v>221</v>
      </c>
      <c r="C587" s="375" t="s">
        <v>7501</v>
      </c>
      <c r="D587" s="375" t="s">
        <v>8219</v>
      </c>
      <c r="E587" s="510"/>
      <c r="F587" s="510"/>
      <c r="G587" s="150" t="s">
        <v>3463</v>
      </c>
      <c r="H587" s="392" t="s">
        <v>4491</v>
      </c>
      <c r="I587" s="393"/>
      <c r="J587" s="392"/>
      <c r="K587" s="388">
        <v>43203</v>
      </c>
      <c r="L587" s="149" t="s">
        <v>8220</v>
      </c>
      <c r="M587" s="120"/>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c r="AN587" s="121"/>
      <c r="AO587" s="121"/>
      <c r="AP587" s="121"/>
      <c r="AQ587" s="121"/>
      <c r="AR587" s="121"/>
      <c r="AS587" s="121"/>
      <c r="AT587" s="121"/>
      <c r="AU587" s="121"/>
      <c r="AV587" s="121"/>
      <c r="AW587" s="121"/>
      <c r="AX587" s="121"/>
      <c r="AY587" s="121"/>
      <c r="AZ587" s="121"/>
      <c r="BA587" s="121"/>
      <c r="BB587" s="121"/>
      <c r="BC587" s="121"/>
      <c r="BD587" s="121"/>
      <c r="BE587" s="121"/>
      <c r="BF587" s="121"/>
      <c r="BG587" s="121"/>
      <c r="BH587" s="121"/>
      <c r="BI587" s="121"/>
      <c r="BJ587" s="121"/>
      <c r="BK587" s="121"/>
      <c r="BL587" s="121"/>
      <c r="BM587" s="121"/>
      <c r="BN587" s="121"/>
      <c r="BO587" s="121"/>
      <c r="BP587" s="121"/>
      <c r="BQ587" s="121"/>
      <c r="BR587" s="121"/>
      <c r="BS587" s="121"/>
      <c r="BT587" s="121"/>
      <c r="BU587" s="121"/>
      <c r="BV587" s="121"/>
      <c r="BW587" s="121"/>
      <c r="BX587" s="121"/>
      <c r="BY587" s="121"/>
      <c r="BZ587" s="121"/>
      <c r="CA587" s="121"/>
      <c r="CB587" s="121"/>
      <c r="CC587" s="121"/>
      <c r="CD587" s="121"/>
      <c r="CE587" s="121"/>
      <c r="CF587" s="121"/>
      <c r="CG587" s="121"/>
      <c r="CH587" s="121"/>
      <c r="CI587" s="121"/>
      <c r="CJ587" s="121"/>
      <c r="CK587" s="121"/>
      <c r="CL587" s="121"/>
      <c r="CM587" s="121"/>
      <c r="CN587" s="121"/>
      <c r="CO587" s="121"/>
      <c r="CP587" s="121"/>
      <c r="CQ587" s="121"/>
      <c r="CR587" s="121"/>
      <c r="CS587" s="121"/>
      <c r="CT587" s="121"/>
      <c r="CU587" s="121"/>
      <c r="CV587" s="121"/>
      <c r="CW587" s="121"/>
      <c r="CX587" s="121"/>
      <c r="CY587" s="121"/>
      <c r="CZ587" s="121"/>
      <c r="DA587" s="121"/>
      <c r="DB587" s="121"/>
      <c r="DC587" s="121"/>
      <c r="DD587" s="121"/>
      <c r="DE587" s="121"/>
      <c r="DF587" s="121"/>
      <c r="DG587" s="121"/>
      <c r="DH587" s="121"/>
      <c r="DI587" s="121"/>
      <c r="DJ587" s="121"/>
      <c r="DK587" s="121"/>
    </row>
    <row r="588" spans="1:115" s="122" customFormat="1" ht="25.5">
      <c r="A588" s="120"/>
      <c r="B588" s="76">
        <v>222</v>
      </c>
      <c r="C588" s="375" t="s">
        <v>8221</v>
      </c>
      <c r="D588" s="375" t="s">
        <v>8213</v>
      </c>
      <c r="E588" s="510"/>
      <c r="F588" s="510"/>
      <c r="G588" s="150" t="s">
        <v>3463</v>
      </c>
      <c r="H588" s="392" t="s">
        <v>4491</v>
      </c>
      <c r="I588" s="393"/>
      <c r="J588" s="392"/>
      <c r="K588" s="388">
        <v>43203</v>
      </c>
      <c r="L588" s="149" t="s">
        <v>8222</v>
      </c>
      <c r="M588" s="120"/>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c r="AN588" s="121"/>
      <c r="AO588" s="121"/>
      <c r="AP588" s="121"/>
      <c r="AQ588" s="121"/>
      <c r="AR588" s="121"/>
      <c r="AS588" s="121"/>
      <c r="AT588" s="121"/>
      <c r="AU588" s="121"/>
      <c r="AV588" s="121"/>
      <c r="AW588" s="121"/>
      <c r="AX588" s="121"/>
      <c r="AY588" s="121"/>
      <c r="AZ588" s="121"/>
      <c r="BA588" s="121"/>
      <c r="BB588" s="121"/>
      <c r="BC588" s="121"/>
      <c r="BD588" s="121"/>
      <c r="BE588" s="121"/>
      <c r="BF588" s="121"/>
      <c r="BG588" s="121"/>
      <c r="BH588" s="121"/>
      <c r="BI588" s="121"/>
      <c r="BJ588" s="121"/>
      <c r="BK588" s="121"/>
      <c r="BL588" s="121"/>
      <c r="BM588" s="121"/>
      <c r="BN588" s="121"/>
      <c r="BO588" s="121"/>
      <c r="BP588" s="121"/>
      <c r="BQ588" s="121"/>
      <c r="BR588" s="121"/>
      <c r="BS588" s="121"/>
      <c r="BT588" s="121"/>
      <c r="BU588" s="121"/>
      <c r="BV588" s="121"/>
      <c r="BW588" s="121"/>
      <c r="BX588" s="121"/>
      <c r="BY588" s="121"/>
      <c r="BZ588" s="121"/>
      <c r="CA588" s="121"/>
      <c r="CB588" s="121"/>
      <c r="CC588" s="121"/>
      <c r="CD588" s="121"/>
      <c r="CE588" s="121"/>
      <c r="CF588" s="121"/>
      <c r="CG588" s="121"/>
      <c r="CH588" s="121"/>
      <c r="CI588" s="121"/>
      <c r="CJ588" s="121"/>
      <c r="CK588" s="121"/>
      <c r="CL588" s="121"/>
      <c r="CM588" s="121"/>
      <c r="CN588" s="121"/>
      <c r="CO588" s="121"/>
      <c r="CP588" s="121"/>
      <c r="CQ588" s="121"/>
      <c r="CR588" s="121"/>
      <c r="CS588" s="121"/>
      <c r="CT588" s="121"/>
      <c r="CU588" s="121"/>
      <c r="CV588" s="121"/>
      <c r="CW588" s="121"/>
      <c r="CX588" s="121"/>
      <c r="CY588" s="121"/>
      <c r="CZ588" s="121"/>
      <c r="DA588" s="121"/>
      <c r="DB588" s="121"/>
      <c r="DC588" s="121"/>
      <c r="DD588" s="121"/>
      <c r="DE588" s="121"/>
      <c r="DF588" s="121"/>
      <c r="DG588" s="121"/>
      <c r="DH588" s="121"/>
      <c r="DI588" s="121"/>
      <c r="DJ588" s="121"/>
      <c r="DK588" s="121"/>
    </row>
    <row r="589" spans="1:115" s="122" customFormat="1" ht="25.5">
      <c r="A589" s="120"/>
      <c r="B589" s="76">
        <v>223</v>
      </c>
      <c r="C589" s="375" t="s">
        <v>8223</v>
      </c>
      <c r="D589" s="375" t="s">
        <v>8224</v>
      </c>
      <c r="E589" s="510"/>
      <c r="F589" s="510"/>
      <c r="G589" s="150" t="s">
        <v>8225</v>
      </c>
      <c r="H589" s="392" t="s">
        <v>4491</v>
      </c>
      <c r="I589" s="393"/>
      <c r="J589" s="392"/>
      <c r="K589" s="388">
        <v>43203</v>
      </c>
      <c r="L589" s="149" t="s">
        <v>8226</v>
      </c>
      <c r="M589" s="120"/>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1"/>
      <c r="AY589" s="121"/>
      <c r="AZ589" s="121"/>
      <c r="BA589" s="121"/>
      <c r="BB589" s="121"/>
      <c r="BC589" s="121"/>
      <c r="BD589" s="121"/>
      <c r="BE589" s="121"/>
      <c r="BF589" s="121"/>
      <c r="BG589" s="121"/>
      <c r="BH589" s="121"/>
      <c r="BI589" s="121"/>
      <c r="BJ589" s="121"/>
      <c r="BK589" s="121"/>
      <c r="BL589" s="121"/>
      <c r="BM589" s="121"/>
      <c r="BN589" s="121"/>
      <c r="BO589" s="121"/>
      <c r="BP589" s="121"/>
      <c r="BQ589" s="121"/>
      <c r="BR589" s="121"/>
      <c r="BS589" s="121"/>
      <c r="BT589" s="121"/>
      <c r="BU589" s="121"/>
      <c r="BV589" s="121"/>
      <c r="BW589" s="121"/>
      <c r="BX589" s="121"/>
      <c r="BY589" s="121"/>
      <c r="BZ589" s="121"/>
      <c r="CA589" s="121"/>
      <c r="CB589" s="121"/>
      <c r="CC589" s="121"/>
      <c r="CD589" s="121"/>
      <c r="CE589" s="121"/>
      <c r="CF589" s="121"/>
      <c r="CG589" s="121"/>
      <c r="CH589" s="121"/>
      <c r="CI589" s="121"/>
      <c r="CJ589" s="121"/>
      <c r="CK589" s="121"/>
      <c r="CL589" s="121"/>
      <c r="CM589" s="121"/>
      <c r="CN589" s="121"/>
      <c r="CO589" s="121"/>
      <c r="CP589" s="121"/>
      <c r="CQ589" s="121"/>
      <c r="CR589" s="121"/>
      <c r="CS589" s="121"/>
      <c r="CT589" s="121"/>
      <c r="CU589" s="121"/>
      <c r="CV589" s="121"/>
      <c r="CW589" s="121"/>
      <c r="CX589" s="121"/>
      <c r="CY589" s="121"/>
      <c r="CZ589" s="121"/>
      <c r="DA589" s="121"/>
      <c r="DB589" s="121"/>
      <c r="DC589" s="121"/>
      <c r="DD589" s="121"/>
      <c r="DE589" s="121"/>
      <c r="DF589" s="121"/>
      <c r="DG589" s="121"/>
      <c r="DH589" s="121"/>
      <c r="DI589" s="121"/>
      <c r="DJ589" s="121"/>
      <c r="DK589" s="121"/>
    </row>
    <row r="590" spans="1:115" s="122" customFormat="1" ht="25.5">
      <c r="A590" s="120"/>
      <c r="B590" s="76">
        <v>224</v>
      </c>
      <c r="C590" s="375" t="s">
        <v>4380</v>
      </c>
      <c r="D590" s="375" t="s">
        <v>8219</v>
      </c>
      <c r="E590" s="510"/>
      <c r="F590" s="510"/>
      <c r="G590" s="150" t="s">
        <v>3463</v>
      </c>
      <c r="H590" s="392" t="s">
        <v>4491</v>
      </c>
      <c r="I590" s="393"/>
      <c r="J590" s="392"/>
      <c r="K590" s="388">
        <v>43201</v>
      </c>
      <c r="L590" s="149" t="s">
        <v>8227</v>
      </c>
      <c r="M590" s="120"/>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1"/>
      <c r="AY590" s="121"/>
      <c r="AZ590" s="121"/>
      <c r="BA590" s="121"/>
      <c r="BB590" s="121"/>
      <c r="BC590" s="121"/>
      <c r="BD590" s="121"/>
      <c r="BE590" s="121"/>
      <c r="BF590" s="121"/>
      <c r="BG590" s="121"/>
      <c r="BH590" s="121"/>
      <c r="BI590" s="121"/>
      <c r="BJ590" s="121"/>
      <c r="BK590" s="121"/>
      <c r="BL590" s="121"/>
      <c r="BM590" s="121"/>
      <c r="BN590" s="121"/>
      <c r="BO590" s="121"/>
      <c r="BP590" s="121"/>
      <c r="BQ590" s="121"/>
      <c r="BR590" s="121"/>
      <c r="BS590" s="121"/>
      <c r="BT590" s="121"/>
      <c r="BU590" s="121"/>
      <c r="BV590" s="121"/>
      <c r="BW590" s="121"/>
      <c r="BX590" s="121"/>
      <c r="BY590" s="121"/>
      <c r="BZ590" s="121"/>
      <c r="CA590" s="121"/>
      <c r="CB590" s="121"/>
      <c r="CC590" s="121"/>
      <c r="CD590" s="121"/>
      <c r="CE590" s="121"/>
      <c r="CF590" s="121"/>
      <c r="CG590" s="121"/>
      <c r="CH590" s="121"/>
      <c r="CI590" s="121"/>
      <c r="CJ590" s="121"/>
      <c r="CK590" s="121"/>
      <c r="CL590" s="121"/>
      <c r="CM590" s="121"/>
      <c r="CN590" s="121"/>
      <c r="CO590" s="121"/>
      <c r="CP590" s="121"/>
      <c r="CQ590" s="121"/>
      <c r="CR590" s="121"/>
      <c r="CS590" s="121"/>
      <c r="CT590" s="121"/>
      <c r="CU590" s="121"/>
      <c r="CV590" s="121"/>
      <c r="CW590" s="121"/>
      <c r="CX590" s="121"/>
      <c r="CY590" s="121"/>
      <c r="CZ590" s="121"/>
      <c r="DA590" s="121"/>
      <c r="DB590" s="121"/>
      <c r="DC590" s="121"/>
      <c r="DD590" s="121"/>
      <c r="DE590" s="121"/>
      <c r="DF590" s="121"/>
      <c r="DG590" s="121"/>
      <c r="DH590" s="121"/>
      <c r="DI590" s="121"/>
      <c r="DJ590" s="121"/>
      <c r="DK590" s="121"/>
    </row>
    <row r="591" spans="1:115" s="122" customFormat="1" ht="25.5">
      <c r="A591" s="120"/>
      <c r="B591" s="76">
        <v>225</v>
      </c>
      <c r="C591" s="375" t="s">
        <v>8228</v>
      </c>
      <c r="D591" s="375" t="s">
        <v>8229</v>
      </c>
      <c r="E591" s="510"/>
      <c r="F591" s="510"/>
      <c r="G591" s="150" t="s">
        <v>724</v>
      </c>
      <c r="H591" s="392"/>
      <c r="I591" s="393"/>
      <c r="J591" s="392" t="s">
        <v>4491</v>
      </c>
      <c r="K591" s="388">
        <v>43196</v>
      </c>
      <c r="L591" s="149" t="s">
        <v>8230</v>
      </c>
      <c r="M591" s="120"/>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1"/>
      <c r="AY591" s="121"/>
      <c r="AZ591" s="121"/>
      <c r="BA591" s="121"/>
      <c r="BB591" s="121"/>
      <c r="BC591" s="121"/>
      <c r="BD591" s="121"/>
      <c r="BE591" s="121"/>
      <c r="BF591" s="121"/>
      <c r="BG591" s="121"/>
      <c r="BH591" s="121"/>
      <c r="BI591" s="121"/>
      <c r="BJ591" s="121"/>
      <c r="BK591" s="121"/>
      <c r="BL591" s="121"/>
      <c r="BM591" s="121"/>
      <c r="BN591" s="121"/>
      <c r="BO591" s="121"/>
      <c r="BP591" s="121"/>
      <c r="BQ591" s="121"/>
      <c r="BR591" s="121"/>
      <c r="BS591" s="121"/>
      <c r="BT591" s="121"/>
      <c r="BU591" s="121"/>
      <c r="BV591" s="121"/>
      <c r="BW591" s="121"/>
      <c r="BX591" s="121"/>
      <c r="BY591" s="121"/>
      <c r="BZ591" s="121"/>
      <c r="CA591" s="121"/>
      <c r="CB591" s="121"/>
      <c r="CC591" s="121"/>
      <c r="CD591" s="121"/>
      <c r="CE591" s="121"/>
      <c r="CF591" s="121"/>
      <c r="CG591" s="121"/>
      <c r="CH591" s="121"/>
      <c r="CI591" s="121"/>
      <c r="CJ591" s="121"/>
      <c r="CK591" s="121"/>
      <c r="CL591" s="121"/>
      <c r="CM591" s="121"/>
      <c r="CN591" s="121"/>
      <c r="CO591" s="121"/>
      <c r="CP591" s="121"/>
      <c r="CQ591" s="121"/>
      <c r="CR591" s="121"/>
      <c r="CS591" s="121"/>
      <c r="CT591" s="121"/>
      <c r="CU591" s="121"/>
      <c r="CV591" s="121"/>
      <c r="CW591" s="121"/>
      <c r="CX591" s="121"/>
      <c r="CY591" s="121"/>
      <c r="CZ591" s="121"/>
      <c r="DA591" s="121"/>
      <c r="DB591" s="121"/>
      <c r="DC591" s="121"/>
      <c r="DD591" s="121"/>
      <c r="DE591" s="121"/>
      <c r="DF591" s="121"/>
      <c r="DG591" s="121"/>
      <c r="DH591" s="121"/>
      <c r="DI591" s="121"/>
      <c r="DJ591" s="121"/>
      <c r="DK591" s="121"/>
    </row>
    <row r="592" spans="1:115" s="122" customFormat="1" ht="25.5">
      <c r="A592" s="120"/>
      <c r="B592" s="76">
        <v>226</v>
      </c>
      <c r="C592" s="375" t="s">
        <v>155</v>
      </c>
      <c r="D592" s="375" t="s">
        <v>8219</v>
      </c>
      <c r="E592" s="510"/>
      <c r="F592" s="510"/>
      <c r="G592" s="150" t="s">
        <v>3463</v>
      </c>
      <c r="H592" s="392" t="s">
        <v>4491</v>
      </c>
      <c r="I592" s="393"/>
      <c r="J592" s="392"/>
      <c r="K592" s="388">
        <v>43245</v>
      </c>
      <c r="L592" s="149" t="s">
        <v>8231</v>
      </c>
      <c r="M592" s="120"/>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c r="AN592" s="121"/>
      <c r="AO592" s="121"/>
      <c r="AP592" s="121"/>
      <c r="AQ592" s="121"/>
      <c r="AR592" s="121"/>
      <c r="AS592" s="121"/>
      <c r="AT592" s="121"/>
      <c r="AU592" s="121"/>
      <c r="AV592" s="121"/>
      <c r="AW592" s="121"/>
      <c r="AX592" s="121"/>
      <c r="AY592" s="121"/>
      <c r="AZ592" s="121"/>
      <c r="BA592" s="121"/>
      <c r="BB592" s="121"/>
      <c r="BC592" s="121"/>
      <c r="BD592" s="121"/>
      <c r="BE592" s="121"/>
      <c r="BF592" s="121"/>
      <c r="BG592" s="121"/>
      <c r="BH592" s="121"/>
      <c r="BI592" s="121"/>
      <c r="BJ592" s="121"/>
      <c r="BK592" s="121"/>
      <c r="BL592" s="121"/>
      <c r="BM592" s="121"/>
      <c r="BN592" s="121"/>
      <c r="BO592" s="121"/>
      <c r="BP592" s="121"/>
      <c r="BQ592" s="121"/>
      <c r="BR592" s="121"/>
      <c r="BS592" s="121"/>
      <c r="BT592" s="121"/>
      <c r="BU592" s="121"/>
      <c r="BV592" s="121"/>
      <c r="BW592" s="121"/>
      <c r="BX592" s="121"/>
      <c r="BY592" s="121"/>
      <c r="BZ592" s="121"/>
      <c r="CA592" s="121"/>
      <c r="CB592" s="121"/>
      <c r="CC592" s="121"/>
      <c r="CD592" s="121"/>
      <c r="CE592" s="121"/>
      <c r="CF592" s="121"/>
      <c r="CG592" s="121"/>
      <c r="CH592" s="121"/>
      <c r="CI592" s="121"/>
      <c r="CJ592" s="121"/>
      <c r="CK592" s="121"/>
      <c r="CL592" s="121"/>
      <c r="CM592" s="121"/>
      <c r="CN592" s="121"/>
      <c r="CO592" s="121"/>
      <c r="CP592" s="121"/>
      <c r="CQ592" s="121"/>
      <c r="CR592" s="121"/>
      <c r="CS592" s="121"/>
      <c r="CT592" s="121"/>
      <c r="CU592" s="121"/>
      <c r="CV592" s="121"/>
      <c r="CW592" s="121"/>
      <c r="CX592" s="121"/>
      <c r="CY592" s="121"/>
      <c r="CZ592" s="121"/>
      <c r="DA592" s="121"/>
      <c r="DB592" s="121"/>
      <c r="DC592" s="121"/>
      <c r="DD592" s="121"/>
      <c r="DE592" s="121"/>
      <c r="DF592" s="121"/>
      <c r="DG592" s="121"/>
      <c r="DH592" s="121"/>
      <c r="DI592" s="121"/>
      <c r="DJ592" s="121"/>
      <c r="DK592" s="121"/>
    </row>
    <row r="593" spans="1:115" s="122" customFormat="1" ht="25.5">
      <c r="A593" s="120"/>
      <c r="B593" s="76">
        <v>227</v>
      </c>
      <c r="C593" s="375" t="s">
        <v>8232</v>
      </c>
      <c r="D593" s="375" t="s">
        <v>8219</v>
      </c>
      <c r="E593" s="510"/>
      <c r="F593" s="510"/>
      <c r="G593" s="150" t="s">
        <v>3463</v>
      </c>
      <c r="H593" s="392" t="s">
        <v>4491</v>
      </c>
      <c r="I593" s="393"/>
      <c r="J593" s="392"/>
      <c r="K593" s="388">
        <v>43245</v>
      </c>
      <c r="L593" s="149" t="s">
        <v>8233</v>
      </c>
      <c r="M593" s="120"/>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c r="AN593" s="121"/>
      <c r="AO593" s="121"/>
      <c r="AP593" s="121"/>
      <c r="AQ593" s="121"/>
      <c r="AR593" s="121"/>
      <c r="AS593" s="121"/>
      <c r="AT593" s="121"/>
      <c r="AU593" s="121"/>
      <c r="AV593" s="121"/>
      <c r="AW593" s="121"/>
      <c r="AX593" s="121"/>
      <c r="AY593" s="121"/>
      <c r="AZ593" s="121"/>
      <c r="BA593" s="121"/>
      <c r="BB593" s="121"/>
      <c r="BC593" s="121"/>
      <c r="BD593" s="121"/>
      <c r="BE593" s="121"/>
      <c r="BF593" s="121"/>
      <c r="BG593" s="121"/>
      <c r="BH593" s="121"/>
      <c r="BI593" s="121"/>
      <c r="BJ593" s="121"/>
      <c r="BK593" s="121"/>
      <c r="BL593" s="121"/>
      <c r="BM593" s="121"/>
      <c r="BN593" s="121"/>
      <c r="BO593" s="121"/>
      <c r="BP593" s="121"/>
      <c r="BQ593" s="121"/>
      <c r="BR593" s="121"/>
      <c r="BS593" s="121"/>
      <c r="BT593" s="121"/>
      <c r="BU593" s="121"/>
      <c r="BV593" s="121"/>
      <c r="BW593" s="121"/>
      <c r="BX593" s="121"/>
      <c r="BY593" s="121"/>
      <c r="BZ593" s="121"/>
      <c r="CA593" s="121"/>
      <c r="CB593" s="121"/>
      <c r="CC593" s="121"/>
      <c r="CD593" s="121"/>
      <c r="CE593" s="121"/>
      <c r="CF593" s="121"/>
      <c r="CG593" s="121"/>
      <c r="CH593" s="121"/>
      <c r="CI593" s="121"/>
      <c r="CJ593" s="121"/>
      <c r="CK593" s="121"/>
      <c r="CL593" s="121"/>
      <c r="CM593" s="121"/>
      <c r="CN593" s="121"/>
      <c r="CO593" s="121"/>
      <c r="CP593" s="121"/>
      <c r="CQ593" s="121"/>
      <c r="CR593" s="121"/>
      <c r="CS593" s="121"/>
      <c r="CT593" s="121"/>
      <c r="CU593" s="121"/>
      <c r="CV593" s="121"/>
      <c r="CW593" s="121"/>
      <c r="CX593" s="121"/>
      <c r="CY593" s="121"/>
      <c r="CZ593" s="121"/>
      <c r="DA593" s="121"/>
      <c r="DB593" s="121"/>
      <c r="DC593" s="121"/>
      <c r="DD593" s="121"/>
      <c r="DE593" s="121"/>
      <c r="DF593" s="121"/>
      <c r="DG593" s="121"/>
      <c r="DH593" s="121"/>
      <c r="DI593" s="121"/>
      <c r="DJ593" s="121"/>
      <c r="DK593" s="121"/>
    </row>
    <row r="594" spans="1:115" s="122" customFormat="1" ht="25.5">
      <c r="A594" s="120"/>
      <c r="B594" s="76">
        <v>228</v>
      </c>
      <c r="C594" s="375" t="s">
        <v>1189</v>
      </c>
      <c r="D594" s="375" t="s">
        <v>8219</v>
      </c>
      <c r="E594" s="510"/>
      <c r="F594" s="510"/>
      <c r="G594" s="150" t="s">
        <v>3463</v>
      </c>
      <c r="H594" s="392" t="s">
        <v>4491</v>
      </c>
      <c r="I594" s="393"/>
      <c r="J594" s="392"/>
      <c r="K594" s="388">
        <v>43245</v>
      </c>
      <c r="L594" s="149" t="s">
        <v>8234</v>
      </c>
      <c r="M594" s="120"/>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c r="AN594" s="121"/>
      <c r="AO594" s="121"/>
      <c r="AP594" s="121"/>
      <c r="AQ594" s="121"/>
      <c r="AR594" s="121"/>
      <c r="AS594" s="121"/>
      <c r="AT594" s="121"/>
      <c r="AU594" s="121"/>
      <c r="AV594" s="121"/>
      <c r="AW594" s="121"/>
      <c r="AX594" s="121"/>
      <c r="AY594" s="121"/>
      <c r="AZ594" s="121"/>
      <c r="BA594" s="121"/>
      <c r="BB594" s="121"/>
      <c r="BC594" s="121"/>
      <c r="BD594" s="121"/>
      <c r="BE594" s="121"/>
      <c r="BF594" s="121"/>
      <c r="BG594" s="121"/>
      <c r="BH594" s="121"/>
      <c r="BI594" s="121"/>
      <c r="BJ594" s="121"/>
      <c r="BK594" s="121"/>
      <c r="BL594" s="121"/>
      <c r="BM594" s="121"/>
      <c r="BN594" s="121"/>
      <c r="BO594" s="121"/>
      <c r="BP594" s="121"/>
      <c r="BQ594" s="121"/>
      <c r="BR594" s="121"/>
      <c r="BS594" s="121"/>
      <c r="BT594" s="121"/>
      <c r="BU594" s="121"/>
      <c r="BV594" s="121"/>
      <c r="BW594" s="121"/>
      <c r="BX594" s="121"/>
      <c r="BY594" s="121"/>
      <c r="BZ594" s="121"/>
      <c r="CA594" s="121"/>
      <c r="CB594" s="121"/>
      <c r="CC594" s="121"/>
      <c r="CD594" s="121"/>
      <c r="CE594" s="121"/>
      <c r="CF594" s="121"/>
      <c r="CG594" s="121"/>
      <c r="CH594" s="121"/>
      <c r="CI594" s="121"/>
      <c r="CJ594" s="121"/>
      <c r="CK594" s="121"/>
      <c r="CL594" s="121"/>
      <c r="CM594" s="121"/>
      <c r="CN594" s="121"/>
      <c r="CO594" s="121"/>
      <c r="CP594" s="121"/>
      <c r="CQ594" s="121"/>
      <c r="CR594" s="121"/>
      <c r="CS594" s="121"/>
      <c r="CT594" s="121"/>
      <c r="CU594" s="121"/>
      <c r="CV594" s="121"/>
      <c r="CW594" s="121"/>
      <c r="CX594" s="121"/>
      <c r="CY594" s="121"/>
      <c r="CZ594" s="121"/>
      <c r="DA594" s="121"/>
      <c r="DB594" s="121"/>
      <c r="DC594" s="121"/>
      <c r="DD594" s="121"/>
      <c r="DE594" s="121"/>
      <c r="DF594" s="121"/>
      <c r="DG594" s="121"/>
      <c r="DH594" s="121"/>
      <c r="DI594" s="121"/>
      <c r="DJ594" s="121"/>
      <c r="DK594" s="121"/>
    </row>
    <row r="595" spans="1:115" s="122" customFormat="1" ht="25.5">
      <c r="A595" s="120"/>
      <c r="B595" s="76">
        <v>229</v>
      </c>
      <c r="C595" s="375" t="s">
        <v>4379</v>
      </c>
      <c r="D595" s="375" t="s">
        <v>8219</v>
      </c>
      <c r="E595" s="511"/>
      <c r="F595" s="511"/>
      <c r="G595" s="150" t="s">
        <v>724</v>
      </c>
      <c r="H595" s="392" t="s">
        <v>4491</v>
      </c>
      <c r="I595" s="393"/>
      <c r="J595" s="392"/>
      <c r="K595" s="388">
        <v>43245</v>
      </c>
      <c r="L595" s="149" t="s">
        <v>8235</v>
      </c>
      <c r="M595" s="120"/>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c r="AN595" s="121"/>
      <c r="AO595" s="121"/>
      <c r="AP595" s="121"/>
      <c r="AQ595" s="121"/>
      <c r="AR595" s="121"/>
      <c r="AS595" s="121"/>
      <c r="AT595" s="121"/>
      <c r="AU595" s="121"/>
      <c r="AV595" s="121"/>
      <c r="AW595" s="121"/>
      <c r="AX595" s="121"/>
      <c r="AY595" s="121"/>
      <c r="AZ595" s="121"/>
      <c r="BA595" s="121"/>
      <c r="BB595" s="121"/>
      <c r="BC595" s="121"/>
      <c r="BD595" s="121"/>
      <c r="BE595" s="121"/>
      <c r="BF595" s="121"/>
      <c r="BG595" s="121"/>
      <c r="BH595" s="121"/>
      <c r="BI595" s="121"/>
      <c r="BJ595" s="121"/>
      <c r="BK595" s="121"/>
      <c r="BL595" s="121"/>
      <c r="BM595" s="121"/>
      <c r="BN595" s="121"/>
      <c r="BO595" s="121"/>
      <c r="BP595" s="121"/>
      <c r="BQ595" s="121"/>
      <c r="BR595" s="121"/>
      <c r="BS595" s="121"/>
      <c r="BT595" s="121"/>
      <c r="BU595" s="121"/>
      <c r="BV595" s="121"/>
      <c r="BW595" s="121"/>
      <c r="BX595" s="121"/>
      <c r="BY595" s="121"/>
      <c r="BZ595" s="121"/>
      <c r="CA595" s="121"/>
      <c r="CB595" s="121"/>
      <c r="CC595" s="121"/>
      <c r="CD595" s="121"/>
      <c r="CE595" s="121"/>
      <c r="CF595" s="121"/>
      <c r="CG595" s="121"/>
      <c r="CH595" s="121"/>
      <c r="CI595" s="121"/>
      <c r="CJ595" s="121"/>
      <c r="CK595" s="121"/>
      <c r="CL595" s="121"/>
      <c r="CM595" s="121"/>
      <c r="CN595" s="121"/>
      <c r="CO595" s="121"/>
      <c r="CP595" s="121"/>
      <c r="CQ595" s="121"/>
      <c r="CR595" s="121"/>
      <c r="CS595" s="121"/>
      <c r="CT595" s="121"/>
      <c r="CU595" s="121"/>
      <c r="CV595" s="121"/>
      <c r="CW595" s="121"/>
      <c r="CX595" s="121"/>
      <c r="CY595" s="121"/>
      <c r="CZ595" s="121"/>
      <c r="DA595" s="121"/>
      <c r="DB595" s="121"/>
      <c r="DC595" s="121"/>
      <c r="DD595" s="121"/>
      <c r="DE595" s="121"/>
      <c r="DF595" s="121"/>
      <c r="DG595" s="121"/>
      <c r="DH595" s="121"/>
      <c r="DI595" s="121"/>
      <c r="DJ595" s="121"/>
      <c r="DK595" s="121"/>
    </row>
    <row r="596" spans="1:115" s="122" customFormat="1" ht="25.5">
      <c r="A596" s="120"/>
      <c r="B596" s="76">
        <v>230</v>
      </c>
      <c r="C596" s="375" t="s">
        <v>4937</v>
      </c>
      <c r="D596" s="375" t="s">
        <v>8236</v>
      </c>
      <c r="E596" s="509" t="s">
        <v>8237</v>
      </c>
      <c r="F596" s="509" t="s">
        <v>8238</v>
      </c>
      <c r="G596" s="150" t="s">
        <v>8239</v>
      </c>
      <c r="H596" s="392" t="s">
        <v>4491</v>
      </c>
      <c r="I596" s="393"/>
      <c r="J596" s="392"/>
      <c r="K596" s="388">
        <v>42887</v>
      </c>
      <c r="L596" s="149" t="s">
        <v>8240</v>
      </c>
      <c r="M596" s="120"/>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c r="AN596" s="121"/>
      <c r="AO596" s="121"/>
      <c r="AP596" s="121"/>
      <c r="AQ596" s="121"/>
      <c r="AR596" s="121"/>
      <c r="AS596" s="121"/>
      <c r="AT596" s="121"/>
      <c r="AU596" s="121"/>
      <c r="AV596" s="121"/>
      <c r="AW596" s="121"/>
      <c r="AX596" s="121"/>
      <c r="AY596" s="121"/>
      <c r="AZ596" s="121"/>
      <c r="BA596" s="121"/>
      <c r="BB596" s="121"/>
      <c r="BC596" s="121"/>
      <c r="BD596" s="121"/>
      <c r="BE596" s="121"/>
      <c r="BF596" s="121"/>
      <c r="BG596" s="121"/>
      <c r="BH596" s="121"/>
      <c r="BI596" s="121"/>
      <c r="BJ596" s="121"/>
      <c r="BK596" s="121"/>
      <c r="BL596" s="121"/>
      <c r="BM596" s="121"/>
      <c r="BN596" s="121"/>
      <c r="BO596" s="121"/>
      <c r="BP596" s="121"/>
      <c r="BQ596" s="121"/>
      <c r="BR596" s="121"/>
      <c r="BS596" s="121"/>
      <c r="BT596" s="121"/>
      <c r="BU596" s="121"/>
      <c r="BV596" s="121"/>
      <c r="BW596" s="121"/>
      <c r="BX596" s="121"/>
      <c r="BY596" s="121"/>
      <c r="BZ596" s="121"/>
      <c r="CA596" s="121"/>
      <c r="CB596" s="121"/>
      <c r="CC596" s="121"/>
      <c r="CD596" s="121"/>
      <c r="CE596" s="121"/>
      <c r="CF596" s="121"/>
      <c r="CG596" s="121"/>
      <c r="CH596" s="121"/>
      <c r="CI596" s="121"/>
      <c r="CJ596" s="121"/>
      <c r="CK596" s="121"/>
      <c r="CL596" s="121"/>
      <c r="CM596" s="121"/>
      <c r="CN596" s="121"/>
      <c r="CO596" s="121"/>
      <c r="CP596" s="121"/>
      <c r="CQ596" s="121"/>
      <c r="CR596" s="121"/>
      <c r="CS596" s="121"/>
      <c r="CT596" s="121"/>
      <c r="CU596" s="121"/>
      <c r="CV596" s="121"/>
      <c r="CW596" s="121"/>
      <c r="CX596" s="121"/>
      <c r="CY596" s="121"/>
      <c r="CZ596" s="121"/>
      <c r="DA596" s="121"/>
      <c r="DB596" s="121"/>
      <c r="DC596" s="121"/>
      <c r="DD596" s="121"/>
      <c r="DE596" s="121"/>
      <c r="DF596" s="121"/>
      <c r="DG596" s="121"/>
      <c r="DH596" s="121"/>
      <c r="DI596" s="121"/>
      <c r="DJ596" s="121"/>
      <c r="DK596" s="121"/>
    </row>
    <row r="597" spans="1:115" s="122" customFormat="1" ht="25.5">
      <c r="A597" s="120"/>
      <c r="B597" s="76">
        <v>231</v>
      </c>
      <c r="C597" s="375" t="s">
        <v>4377</v>
      </c>
      <c r="D597" s="375" t="s">
        <v>8236</v>
      </c>
      <c r="E597" s="510"/>
      <c r="F597" s="510"/>
      <c r="G597" s="150" t="s">
        <v>8239</v>
      </c>
      <c r="H597" s="392" t="s">
        <v>4491</v>
      </c>
      <c r="I597" s="393"/>
      <c r="J597" s="392"/>
      <c r="K597" s="388">
        <v>43244</v>
      </c>
      <c r="L597" s="149" t="s">
        <v>8241</v>
      </c>
      <c r="M597" s="120"/>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c r="AN597" s="121"/>
      <c r="AO597" s="121"/>
      <c r="AP597" s="121"/>
      <c r="AQ597" s="121"/>
      <c r="AR597" s="121"/>
      <c r="AS597" s="121"/>
      <c r="AT597" s="121"/>
      <c r="AU597" s="121"/>
      <c r="AV597" s="121"/>
      <c r="AW597" s="121"/>
      <c r="AX597" s="121"/>
      <c r="AY597" s="121"/>
      <c r="AZ597" s="121"/>
      <c r="BA597" s="121"/>
      <c r="BB597" s="121"/>
      <c r="BC597" s="121"/>
      <c r="BD597" s="121"/>
      <c r="BE597" s="121"/>
      <c r="BF597" s="121"/>
      <c r="BG597" s="121"/>
      <c r="BH597" s="121"/>
      <c r="BI597" s="121"/>
      <c r="BJ597" s="121"/>
      <c r="BK597" s="121"/>
      <c r="BL597" s="121"/>
      <c r="BM597" s="121"/>
      <c r="BN597" s="121"/>
      <c r="BO597" s="121"/>
      <c r="BP597" s="121"/>
      <c r="BQ597" s="121"/>
      <c r="BR597" s="121"/>
      <c r="BS597" s="121"/>
      <c r="BT597" s="121"/>
      <c r="BU597" s="121"/>
      <c r="BV597" s="121"/>
      <c r="BW597" s="121"/>
      <c r="BX597" s="121"/>
      <c r="BY597" s="121"/>
      <c r="BZ597" s="121"/>
      <c r="CA597" s="121"/>
      <c r="CB597" s="121"/>
      <c r="CC597" s="121"/>
      <c r="CD597" s="121"/>
      <c r="CE597" s="121"/>
      <c r="CF597" s="121"/>
      <c r="CG597" s="121"/>
      <c r="CH597" s="121"/>
      <c r="CI597" s="121"/>
      <c r="CJ597" s="121"/>
      <c r="CK597" s="121"/>
      <c r="CL597" s="121"/>
      <c r="CM597" s="121"/>
      <c r="CN597" s="121"/>
      <c r="CO597" s="121"/>
      <c r="CP597" s="121"/>
      <c r="CQ597" s="121"/>
      <c r="CR597" s="121"/>
      <c r="CS597" s="121"/>
      <c r="CT597" s="121"/>
      <c r="CU597" s="121"/>
      <c r="CV597" s="121"/>
      <c r="CW597" s="121"/>
      <c r="CX597" s="121"/>
      <c r="CY597" s="121"/>
      <c r="CZ597" s="121"/>
      <c r="DA597" s="121"/>
      <c r="DB597" s="121"/>
      <c r="DC597" s="121"/>
      <c r="DD597" s="121"/>
      <c r="DE597" s="121"/>
      <c r="DF597" s="121"/>
      <c r="DG597" s="121"/>
      <c r="DH597" s="121"/>
      <c r="DI597" s="121"/>
      <c r="DJ597" s="121"/>
      <c r="DK597" s="121"/>
    </row>
    <row r="598" spans="1:115" s="122" customFormat="1" ht="25.5">
      <c r="A598" s="120"/>
      <c r="B598" s="76">
        <v>232</v>
      </c>
      <c r="C598" s="375" t="s">
        <v>3009</v>
      </c>
      <c r="D598" s="375" t="s">
        <v>8236</v>
      </c>
      <c r="E598" s="511"/>
      <c r="F598" s="511"/>
      <c r="G598" s="150" t="s">
        <v>8242</v>
      </c>
      <c r="H598" s="392" t="s">
        <v>4491</v>
      </c>
      <c r="I598" s="393"/>
      <c r="J598" s="392"/>
      <c r="K598" s="388">
        <v>43203</v>
      </c>
      <c r="L598" s="149" t="s">
        <v>8243</v>
      </c>
      <c r="M598" s="120"/>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c r="AN598" s="121"/>
      <c r="AO598" s="121"/>
      <c r="AP598" s="121"/>
      <c r="AQ598" s="121"/>
      <c r="AR598" s="121"/>
      <c r="AS598" s="121"/>
      <c r="AT598" s="121"/>
      <c r="AU598" s="121"/>
      <c r="AV598" s="121"/>
      <c r="AW598" s="121"/>
      <c r="AX598" s="121"/>
      <c r="AY598" s="121"/>
      <c r="AZ598" s="121"/>
      <c r="BA598" s="121"/>
      <c r="BB598" s="121"/>
      <c r="BC598" s="121"/>
      <c r="BD598" s="121"/>
      <c r="BE598" s="121"/>
      <c r="BF598" s="121"/>
      <c r="BG598" s="121"/>
      <c r="BH598" s="121"/>
      <c r="BI598" s="121"/>
      <c r="BJ598" s="121"/>
      <c r="BK598" s="121"/>
      <c r="BL598" s="121"/>
      <c r="BM598" s="121"/>
      <c r="BN598" s="121"/>
      <c r="BO598" s="121"/>
      <c r="BP598" s="121"/>
      <c r="BQ598" s="121"/>
      <c r="BR598" s="121"/>
      <c r="BS598" s="121"/>
      <c r="BT598" s="121"/>
      <c r="BU598" s="121"/>
      <c r="BV598" s="121"/>
      <c r="BW598" s="121"/>
      <c r="BX598" s="121"/>
      <c r="BY598" s="121"/>
      <c r="BZ598" s="121"/>
      <c r="CA598" s="121"/>
      <c r="CB598" s="121"/>
      <c r="CC598" s="121"/>
      <c r="CD598" s="121"/>
      <c r="CE598" s="121"/>
      <c r="CF598" s="121"/>
      <c r="CG598" s="121"/>
      <c r="CH598" s="121"/>
      <c r="CI598" s="121"/>
      <c r="CJ598" s="121"/>
      <c r="CK598" s="121"/>
      <c r="CL598" s="121"/>
      <c r="CM598" s="121"/>
      <c r="CN598" s="121"/>
      <c r="CO598" s="121"/>
      <c r="CP598" s="121"/>
      <c r="CQ598" s="121"/>
      <c r="CR598" s="121"/>
      <c r="CS598" s="121"/>
      <c r="CT598" s="121"/>
      <c r="CU598" s="121"/>
      <c r="CV598" s="121"/>
      <c r="CW598" s="121"/>
      <c r="CX598" s="121"/>
      <c r="CY598" s="121"/>
      <c r="CZ598" s="121"/>
      <c r="DA598" s="121"/>
      <c r="DB598" s="121"/>
      <c r="DC598" s="121"/>
      <c r="DD598" s="121"/>
      <c r="DE598" s="121"/>
      <c r="DF598" s="121"/>
      <c r="DG598" s="121"/>
      <c r="DH598" s="121"/>
      <c r="DI598" s="121"/>
      <c r="DJ598" s="121"/>
      <c r="DK598" s="121"/>
    </row>
    <row r="599" spans="1:115" s="122" customFormat="1" ht="25.5">
      <c r="A599" s="120"/>
      <c r="B599" s="76">
        <v>233</v>
      </c>
      <c r="C599" s="375" t="s">
        <v>6476</v>
      </c>
      <c r="D599" s="375" t="s">
        <v>8244</v>
      </c>
      <c r="E599" s="375" t="s">
        <v>8245</v>
      </c>
      <c r="F599" s="375" t="s">
        <v>8246</v>
      </c>
      <c r="G599" s="150" t="s">
        <v>8247</v>
      </c>
      <c r="H599" s="392" t="s">
        <v>4491</v>
      </c>
      <c r="I599" s="393"/>
      <c r="J599" s="392"/>
      <c r="K599" s="388">
        <v>43203</v>
      </c>
      <c r="L599" s="149" t="s">
        <v>8248</v>
      </c>
      <c r="M599" s="120"/>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c r="AN599" s="121"/>
      <c r="AO599" s="121"/>
      <c r="AP599" s="121"/>
      <c r="AQ599" s="121"/>
      <c r="AR599" s="121"/>
      <c r="AS599" s="121"/>
      <c r="AT599" s="121"/>
      <c r="AU599" s="121"/>
      <c r="AV599" s="121"/>
      <c r="AW599" s="121"/>
      <c r="AX599" s="121"/>
      <c r="AY599" s="121"/>
      <c r="AZ599" s="121"/>
      <c r="BA599" s="121"/>
      <c r="BB599" s="121"/>
      <c r="BC599" s="121"/>
      <c r="BD599" s="121"/>
      <c r="BE599" s="121"/>
      <c r="BF599" s="121"/>
      <c r="BG599" s="121"/>
      <c r="BH599" s="121"/>
      <c r="BI599" s="121"/>
      <c r="BJ599" s="121"/>
      <c r="BK599" s="121"/>
      <c r="BL599" s="121"/>
      <c r="BM599" s="121"/>
      <c r="BN599" s="121"/>
      <c r="BO599" s="121"/>
      <c r="BP599" s="121"/>
      <c r="BQ599" s="121"/>
      <c r="BR599" s="121"/>
      <c r="BS599" s="121"/>
      <c r="BT599" s="121"/>
      <c r="BU599" s="121"/>
      <c r="BV599" s="121"/>
      <c r="BW599" s="121"/>
      <c r="BX599" s="121"/>
      <c r="BY599" s="121"/>
      <c r="BZ599" s="121"/>
      <c r="CA599" s="121"/>
      <c r="CB599" s="121"/>
      <c r="CC599" s="121"/>
      <c r="CD599" s="121"/>
      <c r="CE599" s="121"/>
      <c r="CF599" s="121"/>
      <c r="CG599" s="121"/>
      <c r="CH599" s="121"/>
      <c r="CI599" s="121"/>
      <c r="CJ599" s="121"/>
      <c r="CK599" s="121"/>
      <c r="CL599" s="121"/>
      <c r="CM599" s="121"/>
      <c r="CN599" s="121"/>
      <c r="CO599" s="121"/>
      <c r="CP599" s="121"/>
      <c r="CQ599" s="121"/>
      <c r="CR599" s="121"/>
      <c r="CS599" s="121"/>
      <c r="CT599" s="121"/>
      <c r="CU599" s="121"/>
      <c r="CV599" s="121"/>
      <c r="CW599" s="121"/>
      <c r="CX599" s="121"/>
      <c r="CY599" s="121"/>
      <c r="CZ599" s="121"/>
      <c r="DA599" s="121"/>
      <c r="DB599" s="121"/>
      <c r="DC599" s="121"/>
      <c r="DD599" s="121"/>
      <c r="DE599" s="121"/>
      <c r="DF599" s="121"/>
      <c r="DG599" s="121"/>
      <c r="DH599" s="121"/>
      <c r="DI599" s="121"/>
      <c r="DJ599" s="121"/>
      <c r="DK599" s="121"/>
    </row>
    <row r="600" spans="1:115" s="122" customFormat="1" ht="25.5">
      <c r="A600" s="120"/>
      <c r="B600" s="76">
        <v>234</v>
      </c>
      <c r="C600" s="375" t="s">
        <v>4376</v>
      </c>
      <c r="D600" s="375" t="s">
        <v>8229</v>
      </c>
      <c r="E600" s="375" t="s">
        <v>8249</v>
      </c>
      <c r="F600" s="375" t="s">
        <v>8250</v>
      </c>
      <c r="G600" s="150" t="s">
        <v>724</v>
      </c>
      <c r="H600" s="392" t="s">
        <v>4491</v>
      </c>
      <c r="I600" s="393"/>
      <c r="J600" s="392"/>
      <c r="K600" s="388">
        <v>43195</v>
      </c>
      <c r="L600" s="149" t="s">
        <v>8251</v>
      </c>
      <c r="M600" s="120"/>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c r="AN600" s="121"/>
      <c r="AO600" s="121"/>
      <c r="AP600" s="121"/>
      <c r="AQ600" s="121"/>
      <c r="AR600" s="121"/>
      <c r="AS600" s="121"/>
      <c r="AT600" s="121"/>
      <c r="AU600" s="121"/>
      <c r="AV600" s="121"/>
      <c r="AW600" s="121"/>
      <c r="AX600" s="121"/>
      <c r="AY600" s="121"/>
      <c r="AZ600" s="121"/>
      <c r="BA600" s="121"/>
      <c r="BB600" s="121"/>
      <c r="BC600" s="121"/>
      <c r="BD600" s="121"/>
      <c r="BE600" s="121"/>
      <c r="BF600" s="121"/>
      <c r="BG600" s="121"/>
      <c r="BH600" s="121"/>
      <c r="BI600" s="121"/>
      <c r="BJ600" s="121"/>
      <c r="BK600" s="121"/>
      <c r="BL600" s="121"/>
      <c r="BM600" s="121"/>
      <c r="BN600" s="121"/>
      <c r="BO600" s="121"/>
      <c r="BP600" s="121"/>
      <c r="BQ600" s="121"/>
      <c r="BR600" s="121"/>
      <c r="BS600" s="121"/>
      <c r="BT600" s="121"/>
      <c r="BU600" s="121"/>
      <c r="BV600" s="121"/>
      <c r="BW600" s="121"/>
      <c r="BX600" s="121"/>
      <c r="BY600" s="121"/>
      <c r="BZ600" s="121"/>
      <c r="CA600" s="121"/>
      <c r="CB600" s="121"/>
      <c r="CC600" s="121"/>
      <c r="CD600" s="121"/>
      <c r="CE600" s="121"/>
      <c r="CF600" s="121"/>
      <c r="CG600" s="121"/>
      <c r="CH600" s="121"/>
      <c r="CI600" s="121"/>
      <c r="CJ600" s="121"/>
      <c r="CK600" s="121"/>
      <c r="CL600" s="121"/>
      <c r="CM600" s="121"/>
      <c r="CN600" s="121"/>
      <c r="CO600" s="121"/>
      <c r="CP600" s="121"/>
      <c r="CQ600" s="121"/>
      <c r="CR600" s="121"/>
      <c r="CS600" s="121"/>
      <c r="CT600" s="121"/>
      <c r="CU600" s="121"/>
      <c r="CV600" s="121"/>
      <c r="CW600" s="121"/>
      <c r="CX600" s="121"/>
      <c r="CY600" s="121"/>
      <c r="CZ600" s="121"/>
      <c r="DA600" s="121"/>
      <c r="DB600" s="121"/>
      <c r="DC600" s="121"/>
      <c r="DD600" s="121"/>
      <c r="DE600" s="121"/>
      <c r="DF600" s="121"/>
      <c r="DG600" s="121"/>
      <c r="DH600" s="121"/>
      <c r="DI600" s="121"/>
      <c r="DJ600" s="121"/>
      <c r="DK600" s="121"/>
    </row>
    <row r="601" spans="1:115" s="122" customFormat="1" ht="25.5">
      <c r="A601" s="120"/>
      <c r="B601" s="76">
        <v>235</v>
      </c>
      <c r="C601" s="375" t="s">
        <v>5156</v>
      </c>
      <c r="D601" s="375" t="s">
        <v>8252</v>
      </c>
      <c r="E601" s="375" t="s">
        <v>8253</v>
      </c>
      <c r="F601" s="375" t="s">
        <v>8254</v>
      </c>
      <c r="G601" s="150" t="s">
        <v>8255</v>
      </c>
      <c r="H601" s="392" t="s">
        <v>4491</v>
      </c>
      <c r="I601" s="393"/>
      <c r="J601" s="392"/>
      <c r="K601" s="388">
        <v>43214</v>
      </c>
      <c r="L601" s="149" t="s">
        <v>8256</v>
      </c>
      <c r="M601" s="120"/>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c r="AN601" s="121"/>
      <c r="AO601" s="121"/>
      <c r="AP601" s="121"/>
      <c r="AQ601" s="121"/>
      <c r="AR601" s="121"/>
      <c r="AS601" s="121"/>
      <c r="AT601" s="121"/>
      <c r="AU601" s="121"/>
      <c r="AV601" s="121"/>
      <c r="AW601" s="121"/>
      <c r="AX601" s="121"/>
      <c r="AY601" s="121"/>
      <c r="AZ601" s="121"/>
      <c r="BA601" s="121"/>
      <c r="BB601" s="121"/>
      <c r="BC601" s="121"/>
      <c r="BD601" s="121"/>
      <c r="BE601" s="121"/>
      <c r="BF601" s="121"/>
      <c r="BG601" s="121"/>
      <c r="BH601" s="121"/>
      <c r="BI601" s="121"/>
      <c r="BJ601" s="121"/>
      <c r="BK601" s="121"/>
      <c r="BL601" s="121"/>
      <c r="BM601" s="121"/>
      <c r="BN601" s="121"/>
      <c r="BO601" s="121"/>
      <c r="BP601" s="121"/>
      <c r="BQ601" s="121"/>
      <c r="BR601" s="121"/>
      <c r="BS601" s="121"/>
      <c r="BT601" s="121"/>
      <c r="BU601" s="121"/>
      <c r="BV601" s="121"/>
      <c r="BW601" s="121"/>
      <c r="BX601" s="121"/>
      <c r="BY601" s="121"/>
      <c r="BZ601" s="121"/>
      <c r="CA601" s="121"/>
      <c r="CB601" s="121"/>
      <c r="CC601" s="121"/>
      <c r="CD601" s="121"/>
      <c r="CE601" s="121"/>
      <c r="CF601" s="121"/>
      <c r="CG601" s="121"/>
      <c r="CH601" s="121"/>
      <c r="CI601" s="121"/>
      <c r="CJ601" s="121"/>
      <c r="CK601" s="121"/>
      <c r="CL601" s="121"/>
      <c r="CM601" s="121"/>
      <c r="CN601" s="121"/>
      <c r="CO601" s="121"/>
      <c r="CP601" s="121"/>
      <c r="CQ601" s="121"/>
      <c r="CR601" s="121"/>
      <c r="CS601" s="121"/>
      <c r="CT601" s="121"/>
      <c r="CU601" s="121"/>
      <c r="CV601" s="121"/>
      <c r="CW601" s="121"/>
      <c r="CX601" s="121"/>
      <c r="CY601" s="121"/>
      <c r="CZ601" s="121"/>
      <c r="DA601" s="121"/>
      <c r="DB601" s="121"/>
      <c r="DC601" s="121"/>
      <c r="DD601" s="121"/>
      <c r="DE601" s="121"/>
      <c r="DF601" s="121"/>
      <c r="DG601" s="121"/>
      <c r="DH601" s="121"/>
      <c r="DI601" s="121"/>
      <c r="DJ601" s="121"/>
      <c r="DK601" s="121"/>
    </row>
    <row r="602" spans="1:115" s="122" customFormat="1" ht="25.5">
      <c r="A602" s="120"/>
      <c r="B602" s="76">
        <v>236</v>
      </c>
      <c r="C602" s="375" t="s">
        <v>5155</v>
      </c>
      <c r="D602" s="375" t="s">
        <v>8257</v>
      </c>
      <c r="E602" s="375" t="s">
        <v>8258</v>
      </c>
      <c r="F602" s="375" t="s">
        <v>8259</v>
      </c>
      <c r="G602" s="150" t="s">
        <v>8260</v>
      </c>
      <c r="H602" s="392" t="s">
        <v>4491</v>
      </c>
      <c r="I602" s="393"/>
      <c r="J602" s="392"/>
      <c r="K602" s="388">
        <v>43179</v>
      </c>
      <c r="L602" s="149" t="s">
        <v>8261</v>
      </c>
      <c r="M602" s="120"/>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21"/>
      <c r="AP602" s="121"/>
      <c r="AQ602" s="121"/>
      <c r="AR602" s="121"/>
      <c r="AS602" s="121"/>
      <c r="AT602" s="121"/>
      <c r="AU602" s="121"/>
      <c r="AV602" s="121"/>
      <c r="AW602" s="121"/>
      <c r="AX602" s="121"/>
      <c r="AY602" s="121"/>
      <c r="AZ602" s="121"/>
      <c r="BA602" s="121"/>
      <c r="BB602" s="121"/>
      <c r="BC602" s="121"/>
      <c r="BD602" s="121"/>
      <c r="BE602" s="121"/>
      <c r="BF602" s="121"/>
      <c r="BG602" s="121"/>
      <c r="BH602" s="121"/>
      <c r="BI602" s="121"/>
      <c r="BJ602" s="121"/>
      <c r="BK602" s="121"/>
      <c r="BL602" s="121"/>
      <c r="BM602" s="121"/>
      <c r="BN602" s="121"/>
      <c r="BO602" s="121"/>
      <c r="BP602" s="121"/>
      <c r="BQ602" s="121"/>
      <c r="BR602" s="121"/>
      <c r="BS602" s="121"/>
      <c r="BT602" s="121"/>
      <c r="BU602" s="121"/>
      <c r="BV602" s="121"/>
      <c r="BW602" s="121"/>
      <c r="BX602" s="121"/>
      <c r="BY602" s="121"/>
      <c r="BZ602" s="121"/>
      <c r="CA602" s="121"/>
      <c r="CB602" s="121"/>
      <c r="CC602" s="121"/>
      <c r="CD602" s="121"/>
      <c r="CE602" s="121"/>
      <c r="CF602" s="121"/>
      <c r="CG602" s="121"/>
      <c r="CH602" s="121"/>
      <c r="CI602" s="121"/>
      <c r="CJ602" s="121"/>
      <c r="CK602" s="121"/>
      <c r="CL602" s="121"/>
      <c r="CM602" s="121"/>
      <c r="CN602" s="121"/>
      <c r="CO602" s="121"/>
      <c r="CP602" s="121"/>
      <c r="CQ602" s="121"/>
      <c r="CR602" s="121"/>
      <c r="CS602" s="121"/>
      <c r="CT602" s="121"/>
      <c r="CU602" s="121"/>
      <c r="CV602" s="121"/>
      <c r="CW602" s="121"/>
      <c r="CX602" s="121"/>
      <c r="CY602" s="121"/>
      <c r="CZ602" s="121"/>
      <c r="DA602" s="121"/>
      <c r="DB602" s="121"/>
      <c r="DC602" s="121"/>
      <c r="DD602" s="121"/>
      <c r="DE602" s="121"/>
      <c r="DF602" s="121"/>
      <c r="DG602" s="121"/>
      <c r="DH602" s="121"/>
      <c r="DI602" s="121"/>
      <c r="DJ602" s="121"/>
      <c r="DK602" s="121"/>
    </row>
    <row r="603" spans="1:115" s="122" customFormat="1" ht="25.5">
      <c r="A603" s="120"/>
      <c r="B603" s="76">
        <v>237</v>
      </c>
      <c r="C603" s="375" t="s">
        <v>6288</v>
      </c>
      <c r="D603" s="375" t="s">
        <v>7853</v>
      </c>
      <c r="E603" s="375" t="s">
        <v>7854</v>
      </c>
      <c r="F603" s="375" t="s">
        <v>7855</v>
      </c>
      <c r="G603" s="150" t="s">
        <v>3456</v>
      </c>
      <c r="H603" s="392" t="s">
        <v>4491</v>
      </c>
      <c r="I603" s="393"/>
      <c r="J603" s="392"/>
      <c r="K603" s="388">
        <v>43179</v>
      </c>
      <c r="L603" s="149" t="s">
        <v>8262</v>
      </c>
      <c r="M603" s="120"/>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c r="AN603" s="121"/>
      <c r="AO603" s="121"/>
      <c r="AP603" s="121"/>
      <c r="AQ603" s="121"/>
      <c r="AR603" s="121"/>
      <c r="AS603" s="121"/>
      <c r="AT603" s="121"/>
      <c r="AU603" s="121"/>
      <c r="AV603" s="121"/>
      <c r="AW603" s="121"/>
      <c r="AX603" s="121"/>
      <c r="AY603" s="121"/>
      <c r="AZ603" s="121"/>
      <c r="BA603" s="121"/>
      <c r="BB603" s="121"/>
      <c r="BC603" s="121"/>
      <c r="BD603" s="121"/>
      <c r="BE603" s="121"/>
      <c r="BF603" s="121"/>
      <c r="BG603" s="121"/>
      <c r="BH603" s="121"/>
      <c r="BI603" s="121"/>
      <c r="BJ603" s="121"/>
      <c r="BK603" s="121"/>
      <c r="BL603" s="121"/>
      <c r="BM603" s="121"/>
      <c r="BN603" s="121"/>
      <c r="BO603" s="121"/>
      <c r="BP603" s="121"/>
      <c r="BQ603" s="121"/>
      <c r="BR603" s="121"/>
      <c r="BS603" s="121"/>
      <c r="BT603" s="121"/>
      <c r="BU603" s="121"/>
      <c r="BV603" s="121"/>
      <c r="BW603" s="121"/>
      <c r="BX603" s="121"/>
      <c r="BY603" s="121"/>
      <c r="BZ603" s="121"/>
      <c r="CA603" s="121"/>
      <c r="CB603" s="121"/>
      <c r="CC603" s="121"/>
      <c r="CD603" s="121"/>
      <c r="CE603" s="121"/>
      <c r="CF603" s="121"/>
      <c r="CG603" s="121"/>
      <c r="CH603" s="121"/>
      <c r="CI603" s="121"/>
      <c r="CJ603" s="121"/>
      <c r="CK603" s="121"/>
      <c r="CL603" s="121"/>
      <c r="CM603" s="121"/>
      <c r="CN603" s="121"/>
      <c r="CO603" s="121"/>
      <c r="CP603" s="121"/>
      <c r="CQ603" s="121"/>
      <c r="CR603" s="121"/>
      <c r="CS603" s="121"/>
      <c r="CT603" s="121"/>
      <c r="CU603" s="121"/>
      <c r="CV603" s="121"/>
      <c r="CW603" s="121"/>
      <c r="CX603" s="121"/>
      <c r="CY603" s="121"/>
      <c r="CZ603" s="121"/>
      <c r="DA603" s="121"/>
      <c r="DB603" s="121"/>
      <c r="DC603" s="121"/>
      <c r="DD603" s="121"/>
      <c r="DE603" s="121"/>
      <c r="DF603" s="121"/>
      <c r="DG603" s="121"/>
      <c r="DH603" s="121"/>
      <c r="DI603" s="121"/>
      <c r="DJ603" s="121"/>
      <c r="DK603" s="121"/>
    </row>
    <row r="604" spans="1:115" s="122" customFormat="1" ht="25.5">
      <c r="A604" s="120"/>
      <c r="B604" s="76">
        <v>238</v>
      </c>
      <c r="C604" s="375" t="s">
        <v>8263</v>
      </c>
      <c r="D604" s="375" t="s">
        <v>8264</v>
      </c>
      <c r="E604" s="375" t="s">
        <v>8265</v>
      </c>
      <c r="F604" s="375" t="s">
        <v>8266</v>
      </c>
      <c r="G604" s="150" t="s">
        <v>8267</v>
      </c>
      <c r="H604" s="392" t="s">
        <v>4491</v>
      </c>
      <c r="I604" s="393"/>
      <c r="J604" s="392"/>
      <c r="K604" s="388">
        <v>43179</v>
      </c>
      <c r="L604" s="149" t="s">
        <v>8268</v>
      </c>
      <c r="M604" s="120"/>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c r="AN604" s="121"/>
      <c r="AO604" s="121"/>
      <c r="AP604" s="121"/>
      <c r="AQ604" s="121"/>
      <c r="AR604" s="121"/>
      <c r="AS604" s="121"/>
      <c r="AT604" s="121"/>
      <c r="AU604" s="121"/>
      <c r="AV604" s="121"/>
      <c r="AW604" s="121"/>
      <c r="AX604" s="121"/>
      <c r="AY604" s="121"/>
      <c r="AZ604" s="121"/>
      <c r="BA604" s="121"/>
      <c r="BB604" s="121"/>
      <c r="BC604" s="121"/>
      <c r="BD604" s="121"/>
      <c r="BE604" s="121"/>
      <c r="BF604" s="121"/>
      <c r="BG604" s="121"/>
      <c r="BH604" s="121"/>
      <c r="BI604" s="121"/>
      <c r="BJ604" s="121"/>
      <c r="BK604" s="121"/>
      <c r="BL604" s="121"/>
      <c r="BM604" s="121"/>
      <c r="BN604" s="121"/>
      <c r="BO604" s="121"/>
      <c r="BP604" s="121"/>
      <c r="BQ604" s="121"/>
      <c r="BR604" s="121"/>
      <c r="BS604" s="121"/>
      <c r="BT604" s="121"/>
      <c r="BU604" s="121"/>
      <c r="BV604" s="121"/>
      <c r="BW604" s="121"/>
      <c r="BX604" s="121"/>
      <c r="BY604" s="121"/>
      <c r="BZ604" s="121"/>
      <c r="CA604" s="121"/>
      <c r="CB604" s="121"/>
      <c r="CC604" s="121"/>
      <c r="CD604" s="121"/>
      <c r="CE604" s="121"/>
      <c r="CF604" s="121"/>
      <c r="CG604" s="121"/>
      <c r="CH604" s="121"/>
      <c r="CI604" s="121"/>
      <c r="CJ604" s="121"/>
      <c r="CK604" s="121"/>
      <c r="CL604" s="121"/>
      <c r="CM604" s="121"/>
      <c r="CN604" s="121"/>
      <c r="CO604" s="121"/>
      <c r="CP604" s="121"/>
      <c r="CQ604" s="121"/>
      <c r="CR604" s="121"/>
      <c r="CS604" s="121"/>
      <c r="CT604" s="121"/>
      <c r="CU604" s="121"/>
      <c r="CV604" s="121"/>
      <c r="CW604" s="121"/>
      <c r="CX604" s="121"/>
      <c r="CY604" s="121"/>
      <c r="CZ604" s="121"/>
      <c r="DA604" s="121"/>
      <c r="DB604" s="121"/>
      <c r="DC604" s="121"/>
      <c r="DD604" s="121"/>
      <c r="DE604" s="121"/>
      <c r="DF604" s="121"/>
      <c r="DG604" s="121"/>
      <c r="DH604" s="121"/>
      <c r="DI604" s="121"/>
      <c r="DJ604" s="121"/>
      <c r="DK604" s="121"/>
    </row>
    <row r="605" spans="1:115" s="122" customFormat="1" ht="25.5">
      <c r="A605" s="120"/>
      <c r="B605" s="76">
        <v>239</v>
      </c>
      <c r="C605" s="375" t="s">
        <v>8263</v>
      </c>
      <c r="D605" s="375" t="s">
        <v>8264</v>
      </c>
      <c r="E605" s="375" t="s">
        <v>8265</v>
      </c>
      <c r="F605" s="375" t="s">
        <v>8269</v>
      </c>
      <c r="G605" s="150" t="s">
        <v>7163</v>
      </c>
      <c r="H605" s="392" t="s">
        <v>4491</v>
      </c>
      <c r="I605" s="393"/>
      <c r="J605" s="392"/>
      <c r="K605" s="388">
        <v>43179</v>
      </c>
      <c r="L605" s="149" t="s">
        <v>8270</v>
      </c>
      <c r="M605" s="120"/>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c r="AN605" s="121"/>
      <c r="AO605" s="121"/>
      <c r="AP605" s="121"/>
      <c r="AQ605" s="121"/>
      <c r="AR605" s="121"/>
      <c r="AS605" s="121"/>
      <c r="AT605" s="121"/>
      <c r="AU605" s="121"/>
      <c r="AV605" s="121"/>
      <c r="AW605" s="121"/>
      <c r="AX605" s="121"/>
      <c r="AY605" s="121"/>
      <c r="AZ605" s="121"/>
      <c r="BA605" s="121"/>
      <c r="BB605" s="121"/>
      <c r="BC605" s="121"/>
      <c r="BD605" s="121"/>
      <c r="BE605" s="121"/>
      <c r="BF605" s="121"/>
      <c r="BG605" s="121"/>
      <c r="BH605" s="121"/>
      <c r="BI605" s="121"/>
      <c r="BJ605" s="121"/>
      <c r="BK605" s="121"/>
      <c r="BL605" s="121"/>
      <c r="BM605" s="121"/>
      <c r="BN605" s="121"/>
      <c r="BO605" s="121"/>
      <c r="BP605" s="121"/>
      <c r="BQ605" s="121"/>
      <c r="BR605" s="121"/>
      <c r="BS605" s="121"/>
      <c r="BT605" s="121"/>
      <c r="BU605" s="121"/>
      <c r="BV605" s="121"/>
      <c r="BW605" s="121"/>
      <c r="BX605" s="121"/>
      <c r="BY605" s="121"/>
      <c r="BZ605" s="121"/>
      <c r="CA605" s="121"/>
      <c r="CB605" s="121"/>
      <c r="CC605" s="121"/>
      <c r="CD605" s="121"/>
      <c r="CE605" s="121"/>
      <c r="CF605" s="121"/>
      <c r="CG605" s="121"/>
      <c r="CH605" s="121"/>
      <c r="CI605" s="121"/>
      <c r="CJ605" s="121"/>
      <c r="CK605" s="121"/>
      <c r="CL605" s="121"/>
      <c r="CM605" s="121"/>
      <c r="CN605" s="121"/>
      <c r="CO605" s="121"/>
      <c r="CP605" s="121"/>
      <c r="CQ605" s="121"/>
      <c r="CR605" s="121"/>
      <c r="CS605" s="121"/>
      <c r="CT605" s="121"/>
      <c r="CU605" s="121"/>
      <c r="CV605" s="121"/>
      <c r="CW605" s="121"/>
      <c r="CX605" s="121"/>
      <c r="CY605" s="121"/>
      <c r="CZ605" s="121"/>
      <c r="DA605" s="121"/>
      <c r="DB605" s="121"/>
      <c r="DC605" s="121"/>
      <c r="DD605" s="121"/>
      <c r="DE605" s="121"/>
      <c r="DF605" s="121"/>
      <c r="DG605" s="121"/>
      <c r="DH605" s="121"/>
      <c r="DI605" s="121"/>
      <c r="DJ605" s="121"/>
      <c r="DK605" s="121"/>
    </row>
    <row r="606" spans="1:115" s="122" customFormat="1" ht="25.5">
      <c r="A606" s="120"/>
      <c r="B606" s="76">
        <v>240</v>
      </c>
      <c r="C606" s="375" t="s">
        <v>769</v>
      </c>
      <c r="D606" s="375" t="s">
        <v>8271</v>
      </c>
      <c r="E606" s="375" t="s">
        <v>8272</v>
      </c>
      <c r="F606" s="375" t="s">
        <v>8273</v>
      </c>
      <c r="G606" s="150" t="s">
        <v>3463</v>
      </c>
      <c r="H606" s="392" t="s">
        <v>4491</v>
      </c>
      <c r="I606" s="393"/>
      <c r="J606" s="392"/>
      <c r="K606" s="388">
        <v>43179</v>
      </c>
      <c r="L606" s="149" t="s">
        <v>8274</v>
      </c>
      <c r="M606" s="120"/>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c r="AN606" s="121"/>
      <c r="AO606" s="121"/>
      <c r="AP606" s="121"/>
      <c r="AQ606" s="121"/>
      <c r="AR606" s="121"/>
      <c r="AS606" s="121"/>
      <c r="AT606" s="121"/>
      <c r="AU606" s="121"/>
      <c r="AV606" s="121"/>
      <c r="AW606" s="121"/>
      <c r="AX606" s="121"/>
      <c r="AY606" s="121"/>
      <c r="AZ606" s="121"/>
      <c r="BA606" s="121"/>
      <c r="BB606" s="121"/>
      <c r="BC606" s="121"/>
      <c r="BD606" s="121"/>
      <c r="BE606" s="121"/>
      <c r="BF606" s="121"/>
      <c r="BG606" s="121"/>
      <c r="BH606" s="121"/>
      <c r="BI606" s="121"/>
      <c r="BJ606" s="121"/>
      <c r="BK606" s="121"/>
      <c r="BL606" s="121"/>
      <c r="BM606" s="121"/>
      <c r="BN606" s="121"/>
      <c r="BO606" s="121"/>
      <c r="BP606" s="121"/>
      <c r="BQ606" s="121"/>
      <c r="BR606" s="121"/>
      <c r="BS606" s="121"/>
      <c r="BT606" s="121"/>
      <c r="BU606" s="121"/>
      <c r="BV606" s="121"/>
      <c r="BW606" s="121"/>
      <c r="BX606" s="121"/>
      <c r="BY606" s="121"/>
      <c r="BZ606" s="121"/>
      <c r="CA606" s="121"/>
      <c r="CB606" s="121"/>
      <c r="CC606" s="121"/>
      <c r="CD606" s="121"/>
      <c r="CE606" s="121"/>
      <c r="CF606" s="121"/>
      <c r="CG606" s="121"/>
      <c r="CH606" s="121"/>
      <c r="CI606" s="121"/>
      <c r="CJ606" s="121"/>
      <c r="CK606" s="121"/>
      <c r="CL606" s="121"/>
      <c r="CM606" s="121"/>
      <c r="CN606" s="121"/>
      <c r="CO606" s="121"/>
      <c r="CP606" s="121"/>
      <c r="CQ606" s="121"/>
      <c r="CR606" s="121"/>
      <c r="CS606" s="121"/>
      <c r="CT606" s="121"/>
      <c r="CU606" s="121"/>
      <c r="CV606" s="121"/>
      <c r="CW606" s="121"/>
      <c r="CX606" s="121"/>
      <c r="CY606" s="121"/>
      <c r="CZ606" s="121"/>
      <c r="DA606" s="121"/>
      <c r="DB606" s="121"/>
      <c r="DC606" s="121"/>
      <c r="DD606" s="121"/>
      <c r="DE606" s="121"/>
      <c r="DF606" s="121"/>
      <c r="DG606" s="121"/>
      <c r="DH606" s="121"/>
      <c r="DI606" s="121"/>
      <c r="DJ606" s="121"/>
      <c r="DK606" s="121"/>
    </row>
    <row r="607" spans="1:115" s="122" customFormat="1" ht="25.5">
      <c r="A607" s="120"/>
      <c r="B607" s="76">
        <v>241</v>
      </c>
      <c r="C607" s="375" t="s">
        <v>3785</v>
      </c>
      <c r="D607" s="375" t="s">
        <v>8275</v>
      </c>
      <c r="E607" s="375" t="s">
        <v>8276</v>
      </c>
      <c r="F607" s="375" t="s">
        <v>8277</v>
      </c>
      <c r="G607" s="150" t="s">
        <v>8278</v>
      </c>
      <c r="H607" s="392" t="s">
        <v>4491</v>
      </c>
      <c r="I607" s="393"/>
      <c r="J607" s="392"/>
      <c r="K607" s="388">
        <v>43179</v>
      </c>
      <c r="L607" s="149" t="s">
        <v>8279</v>
      </c>
      <c r="M607" s="120"/>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c r="AN607" s="121"/>
      <c r="AO607" s="121"/>
      <c r="AP607" s="121"/>
      <c r="AQ607" s="121"/>
      <c r="AR607" s="121"/>
      <c r="AS607" s="121"/>
      <c r="AT607" s="121"/>
      <c r="AU607" s="121"/>
      <c r="AV607" s="121"/>
      <c r="AW607" s="121"/>
      <c r="AX607" s="121"/>
      <c r="AY607" s="121"/>
      <c r="AZ607" s="121"/>
      <c r="BA607" s="121"/>
      <c r="BB607" s="121"/>
      <c r="BC607" s="121"/>
      <c r="BD607" s="121"/>
      <c r="BE607" s="121"/>
      <c r="BF607" s="121"/>
      <c r="BG607" s="121"/>
      <c r="BH607" s="121"/>
      <c r="BI607" s="121"/>
      <c r="BJ607" s="121"/>
      <c r="BK607" s="121"/>
      <c r="BL607" s="121"/>
      <c r="BM607" s="121"/>
      <c r="BN607" s="121"/>
      <c r="BO607" s="121"/>
      <c r="BP607" s="121"/>
      <c r="BQ607" s="121"/>
      <c r="BR607" s="121"/>
      <c r="BS607" s="121"/>
      <c r="BT607" s="121"/>
      <c r="BU607" s="121"/>
      <c r="BV607" s="121"/>
      <c r="BW607" s="121"/>
      <c r="BX607" s="121"/>
      <c r="BY607" s="121"/>
      <c r="BZ607" s="121"/>
      <c r="CA607" s="121"/>
      <c r="CB607" s="121"/>
      <c r="CC607" s="121"/>
      <c r="CD607" s="121"/>
      <c r="CE607" s="121"/>
      <c r="CF607" s="121"/>
      <c r="CG607" s="121"/>
      <c r="CH607" s="121"/>
      <c r="CI607" s="121"/>
      <c r="CJ607" s="121"/>
      <c r="CK607" s="121"/>
      <c r="CL607" s="121"/>
      <c r="CM607" s="121"/>
      <c r="CN607" s="121"/>
      <c r="CO607" s="121"/>
      <c r="CP607" s="121"/>
      <c r="CQ607" s="121"/>
      <c r="CR607" s="121"/>
      <c r="CS607" s="121"/>
      <c r="CT607" s="121"/>
      <c r="CU607" s="121"/>
      <c r="CV607" s="121"/>
      <c r="CW607" s="121"/>
      <c r="CX607" s="121"/>
      <c r="CY607" s="121"/>
      <c r="CZ607" s="121"/>
      <c r="DA607" s="121"/>
      <c r="DB607" s="121"/>
      <c r="DC607" s="121"/>
      <c r="DD607" s="121"/>
      <c r="DE607" s="121"/>
      <c r="DF607" s="121"/>
      <c r="DG607" s="121"/>
      <c r="DH607" s="121"/>
      <c r="DI607" s="121"/>
      <c r="DJ607" s="121"/>
      <c r="DK607" s="121"/>
    </row>
    <row r="608" spans="1:115" s="122" customFormat="1" ht="25.5">
      <c r="A608" s="120"/>
      <c r="B608" s="76">
        <v>242</v>
      </c>
      <c r="C608" s="375" t="s">
        <v>3779</v>
      </c>
      <c r="D608" s="375" t="s">
        <v>8280</v>
      </c>
      <c r="E608" s="375" t="s">
        <v>8281</v>
      </c>
      <c r="F608" s="375" t="s">
        <v>8282</v>
      </c>
      <c r="G608" s="150" t="s">
        <v>3456</v>
      </c>
      <c r="H608" s="392" t="s">
        <v>4491</v>
      </c>
      <c r="I608" s="393"/>
      <c r="J608" s="392"/>
      <c r="K608" s="388">
        <v>43179</v>
      </c>
      <c r="L608" s="149" t="s">
        <v>8283</v>
      </c>
      <c r="M608" s="120"/>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row>
    <row r="609" spans="1:115" s="122" customFormat="1" ht="25.5">
      <c r="A609" s="120"/>
      <c r="B609" s="76">
        <v>243</v>
      </c>
      <c r="C609" s="375" t="s">
        <v>3786</v>
      </c>
      <c r="D609" s="375" t="s">
        <v>8275</v>
      </c>
      <c r="E609" s="375" t="s">
        <v>8284</v>
      </c>
      <c r="F609" s="375" t="s">
        <v>8285</v>
      </c>
      <c r="G609" s="150" t="s">
        <v>8286</v>
      </c>
      <c r="H609" s="392" t="s">
        <v>4491</v>
      </c>
      <c r="I609" s="393"/>
      <c r="J609" s="392"/>
      <c r="K609" s="388">
        <v>43179</v>
      </c>
      <c r="L609" s="149" t="s">
        <v>8287</v>
      </c>
      <c r="M609" s="120"/>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c r="AN609" s="121"/>
      <c r="AO609" s="121"/>
      <c r="AP609" s="121"/>
      <c r="AQ609" s="121"/>
      <c r="AR609" s="121"/>
      <c r="AS609" s="121"/>
      <c r="AT609" s="121"/>
      <c r="AU609" s="121"/>
      <c r="AV609" s="121"/>
      <c r="AW609" s="121"/>
      <c r="AX609" s="121"/>
      <c r="AY609" s="121"/>
      <c r="AZ609" s="121"/>
      <c r="BA609" s="121"/>
      <c r="BB609" s="121"/>
      <c r="BC609" s="121"/>
      <c r="BD609" s="121"/>
      <c r="BE609" s="121"/>
      <c r="BF609" s="121"/>
      <c r="BG609" s="121"/>
      <c r="BH609" s="121"/>
      <c r="BI609" s="121"/>
      <c r="BJ609" s="121"/>
      <c r="BK609" s="121"/>
      <c r="BL609" s="121"/>
      <c r="BM609" s="121"/>
      <c r="BN609" s="121"/>
      <c r="BO609" s="121"/>
      <c r="BP609" s="121"/>
      <c r="BQ609" s="121"/>
      <c r="BR609" s="121"/>
      <c r="BS609" s="121"/>
      <c r="BT609" s="121"/>
      <c r="BU609" s="121"/>
      <c r="BV609" s="121"/>
      <c r="BW609" s="121"/>
      <c r="BX609" s="121"/>
      <c r="BY609" s="121"/>
      <c r="BZ609" s="121"/>
      <c r="CA609" s="121"/>
      <c r="CB609" s="121"/>
      <c r="CC609" s="121"/>
      <c r="CD609" s="121"/>
      <c r="CE609" s="121"/>
      <c r="CF609" s="121"/>
      <c r="CG609" s="121"/>
      <c r="CH609" s="121"/>
      <c r="CI609" s="121"/>
      <c r="CJ609" s="121"/>
      <c r="CK609" s="121"/>
      <c r="CL609" s="121"/>
      <c r="CM609" s="121"/>
      <c r="CN609" s="121"/>
      <c r="CO609" s="121"/>
      <c r="CP609" s="121"/>
      <c r="CQ609" s="121"/>
      <c r="CR609" s="121"/>
      <c r="CS609" s="121"/>
      <c r="CT609" s="121"/>
      <c r="CU609" s="121"/>
      <c r="CV609" s="121"/>
      <c r="CW609" s="121"/>
      <c r="CX609" s="121"/>
      <c r="CY609" s="121"/>
      <c r="CZ609" s="121"/>
      <c r="DA609" s="121"/>
      <c r="DB609" s="121"/>
      <c r="DC609" s="121"/>
      <c r="DD609" s="121"/>
      <c r="DE609" s="121"/>
      <c r="DF609" s="121"/>
      <c r="DG609" s="121"/>
      <c r="DH609" s="121"/>
      <c r="DI609" s="121"/>
      <c r="DJ609" s="121"/>
      <c r="DK609" s="121"/>
    </row>
    <row r="610" spans="1:115" s="122" customFormat="1" ht="25.5">
      <c r="A610" s="120"/>
      <c r="B610" s="76">
        <v>244</v>
      </c>
      <c r="C610" s="375" t="s">
        <v>1194</v>
      </c>
      <c r="D610" s="375" t="s">
        <v>8288</v>
      </c>
      <c r="E610" s="375" t="s">
        <v>8289</v>
      </c>
      <c r="F610" s="375" t="s">
        <v>8290</v>
      </c>
      <c r="G610" s="150" t="s">
        <v>8291</v>
      </c>
      <c r="H610" s="392" t="s">
        <v>4491</v>
      </c>
      <c r="I610" s="393"/>
      <c r="J610" s="392"/>
      <c r="K610" s="388">
        <v>43179</v>
      </c>
      <c r="L610" s="149" t="s">
        <v>8292</v>
      </c>
      <c r="M610" s="120"/>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c r="AN610" s="121"/>
      <c r="AO610" s="121"/>
      <c r="AP610" s="121"/>
      <c r="AQ610" s="121"/>
      <c r="AR610" s="121"/>
      <c r="AS610" s="121"/>
      <c r="AT610" s="121"/>
      <c r="AU610" s="121"/>
      <c r="AV610" s="121"/>
      <c r="AW610" s="121"/>
      <c r="AX610" s="121"/>
      <c r="AY610" s="121"/>
      <c r="AZ610" s="121"/>
      <c r="BA610" s="121"/>
      <c r="BB610" s="121"/>
      <c r="BC610" s="121"/>
      <c r="BD610" s="121"/>
      <c r="BE610" s="121"/>
      <c r="BF610" s="121"/>
      <c r="BG610" s="121"/>
      <c r="BH610" s="121"/>
      <c r="BI610" s="121"/>
      <c r="BJ610" s="121"/>
      <c r="BK610" s="121"/>
      <c r="BL610" s="121"/>
      <c r="BM610" s="121"/>
      <c r="BN610" s="121"/>
      <c r="BO610" s="121"/>
      <c r="BP610" s="121"/>
      <c r="BQ610" s="121"/>
      <c r="BR610" s="121"/>
      <c r="BS610" s="121"/>
      <c r="BT610" s="121"/>
      <c r="BU610" s="121"/>
      <c r="BV610" s="121"/>
      <c r="BW610" s="121"/>
      <c r="BX610" s="121"/>
      <c r="BY610" s="121"/>
      <c r="BZ610" s="121"/>
      <c r="CA610" s="121"/>
      <c r="CB610" s="121"/>
      <c r="CC610" s="121"/>
      <c r="CD610" s="121"/>
      <c r="CE610" s="121"/>
      <c r="CF610" s="121"/>
      <c r="CG610" s="121"/>
      <c r="CH610" s="121"/>
      <c r="CI610" s="121"/>
      <c r="CJ610" s="121"/>
      <c r="CK610" s="121"/>
      <c r="CL610" s="121"/>
      <c r="CM610" s="121"/>
      <c r="CN610" s="121"/>
      <c r="CO610" s="121"/>
      <c r="CP610" s="121"/>
      <c r="CQ610" s="121"/>
      <c r="CR610" s="121"/>
      <c r="CS610" s="121"/>
      <c r="CT610" s="121"/>
      <c r="CU610" s="121"/>
      <c r="CV610" s="121"/>
      <c r="CW610" s="121"/>
      <c r="CX610" s="121"/>
      <c r="CY610" s="121"/>
      <c r="CZ610" s="121"/>
      <c r="DA610" s="121"/>
      <c r="DB610" s="121"/>
      <c r="DC610" s="121"/>
      <c r="DD610" s="121"/>
      <c r="DE610" s="121"/>
      <c r="DF610" s="121"/>
      <c r="DG610" s="121"/>
      <c r="DH610" s="121"/>
      <c r="DI610" s="121"/>
      <c r="DJ610" s="121"/>
      <c r="DK610" s="121"/>
    </row>
    <row r="611" spans="1:115" s="122" customFormat="1" ht="25.5">
      <c r="A611" s="120"/>
      <c r="B611" s="76">
        <v>245</v>
      </c>
      <c r="C611" s="375" t="s">
        <v>5232</v>
      </c>
      <c r="D611" s="375" t="s">
        <v>8293</v>
      </c>
      <c r="E611" s="375" t="s">
        <v>8294</v>
      </c>
      <c r="F611" s="375" t="s">
        <v>8295</v>
      </c>
      <c r="G611" s="150" t="s">
        <v>8296</v>
      </c>
      <c r="H611" s="392" t="s">
        <v>4491</v>
      </c>
      <c r="I611" s="393"/>
      <c r="J611" s="392"/>
      <c r="K611" s="388">
        <v>43180</v>
      </c>
      <c r="L611" s="149" t="s">
        <v>8297</v>
      </c>
      <c r="M611" s="120"/>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c r="AN611" s="121"/>
      <c r="AO611" s="121"/>
      <c r="AP611" s="121"/>
      <c r="AQ611" s="121"/>
      <c r="AR611" s="121"/>
      <c r="AS611" s="121"/>
      <c r="AT611" s="121"/>
      <c r="AU611" s="121"/>
      <c r="AV611" s="121"/>
      <c r="AW611" s="121"/>
      <c r="AX611" s="121"/>
      <c r="AY611" s="121"/>
      <c r="AZ611" s="121"/>
      <c r="BA611" s="121"/>
      <c r="BB611" s="121"/>
      <c r="BC611" s="121"/>
      <c r="BD611" s="121"/>
      <c r="BE611" s="121"/>
      <c r="BF611" s="121"/>
      <c r="BG611" s="121"/>
      <c r="BH611" s="121"/>
      <c r="BI611" s="121"/>
      <c r="BJ611" s="121"/>
      <c r="BK611" s="121"/>
      <c r="BL611" s="121"/>
      <c r="BM611" s="121"/>
      <c r="BN611" s="121"/>
      <c r="BO611" s="121"/>
      <c r="BP611" s="121"/>
      <c r="BQ611" s="121"/>
      <c r="BR611" s="121"/>
      <c r="BS611" s="121"/>
      <c r="BT611" s="121"/>
      <c r="BU611" s="121"/>
      <c r="BV611" s="121"/>
      <c r="BW611" s="121"/>
      <c r="BX611" s="121"/>
      <c r="BY611" s="121"/>
      <c r="BZ611" s="121"/>
      <c r="CA611" s="121"/>
      <c r="CB611" s="121"/>
      <c r="CC611" s="121"/>
      <c r="CD611" s="121"/>
      <c r="CE611" s="121"/>
      <c r="CF611" s="121"/>
      <c r="CG611" s="121"/>
      <c r="CH611" s="121"/>
      <c r="CI611" s="121"/>
      <c r="CJ611" s="121"/>
      <c r="CK611" s="121"/>
      <c r="CL611" s="121"/>
      <c r="CM611" s="121"/>
      <c r="CN611" s="121"/>
      <c r="CO611" s="121"/>
      <c r="CP611" s="121"/>
      <c r="CQ611" s="121"/>
      <c r="CR611" s="121"/>
      <c r="CS611" s="121"/>
      <c r="CT611" s="121"/>
      <c r="CU611" s="121"/>
      <c r="CV611" s="121"/>
      <c r="CW611" s="121"/>
      <c r="CX611" s="121"/>
      <c r="CY611" s="121"/>
      <c r="CZ611" s="121"/>
      <c r="DA611" s="121"/>
      <c r="DB611" s="121"/>
      <c r="DC611" s="121"/>
      <c r="DD611" s="121"/>
      <c r="DE611" s="121"/>
      <c r="DF611" s="121"/>
      <c r="DG611" s="121"/>
      <c r="DH611" s="121"/>
      <c r="DI611" s="121"/>
      <c r="DJ611" s="121"/>
      <c r="DK611" s="121"/>
    </row>
    <row r="612" spans="1:115" s="122" customFormat="1" ht="25.5">
      <c r="A612" s="120"/>
      <c r="B612" s="76">
        <v>246</v>
      </c>
      <c r="C612" s="375" t="s">
        <v>187</v>
      </c>
      <c r="D612" s="375" t="s">
        <v>8298</v>
      </c>
      <c r="E612" s="375" t="s">
        <v>8299</v>
      </c>
      <c r="F612" s="375" t="s">
        <v>8300</v>
      </c>
      <c r="G612" s="150" t="s">
        <v>3456</v>
      </c>
      <c r="H612" s="392" t="s">
        <v>4491</v>
      </c>
      <c r="I612" s="393"/>
      <c r="J612" s="392"/>
      <c r="K612" s="388">
        <v>43180</v>
      </c>
      <c r="L612" s="149" t="s">
        <v>8301</v>
      </c>
      <c r="M612" s="120"/>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c r="AN612" s="121"/>
      <c r="AO612" s="121"/>
      <c r="AP612" s="121"/>
      <c r="AQ612" s="121"/>
      <c r="AR612" s="121"/>
      <c r="AS612" s="121"/>
      <c r="AT612" s="121"/>
      <c r="AU612" s="121"/>
      <c r="AV612" s="121"/>
      <c r="AW612" s="121"/>
      <c r="AX612" s="121"/>
      <c r="AY612" s="121"/>
      <c r="AZ612" s="121"/>
      <c r="BA612" s="121"/>
      <c r="BB612" s="121"/>
      <c r="BC612" s="121"/>
      <c r="BD612" s="121"/>
      <c r="BE612" s="121"/>
      <c r="BF612" s="121"/>
      <c r="BG612" s="121"/>
      <c r="BH612" s="121"/>
      <c r="BI612" s="121"/>
      <c r="BJ612" s="121"/>
      <c r="BK612" s="121"/>
      <c r="BL612" s="121"/>
      <c r="BM612" s="121"/>
      <c r="BN612" s="121"/>
      <c r="BO612" s="121"/>
      <c r="BP612" s="121"/>
      <c r="BQ612" s="121"/>
      <c r="BR612" s="121"/>
      <c r="BS612" s="121"/>
      <c r="BT612" s="121"/>
      <c r="BU612" s="121"/>
      <c r="BV612" s="121"/>
      <c r="BW612" s="121"/>
      <c r="BX612" s="121"/>
      <c r="BY612" s="121"/>
      <c r="BZ612" s="121"/>
      <c r="CA612" s="121"/>
      <c r="CB612" s="121"/>
      <c r="CC612" s="121"/>
      <c r="CD612" s="121"/>
      <c r="CE612" s="121"/>
      <c r="CF612" s="121"/>
      <c r="CG612" s="121"/>
      <c r="CH612" s="121"/>
      <c r="CI612" s="121"/>
      <c r="CJ612" s="121"/>
      <c r="CK612" s="121"/>
      <c r="CL612" s="121"/>
      <c r="CM612" s="121"/>
      <c r="CN612" s="121"/>
      <c r="CO612" s="121"/>
      <c r="CP612" s="121"/>
      <c r="CQ612" s="121"/>
      <c r="CR612" s="121"/>
      <c r="CS612" s="121"/>
      <c r="CT612" s="121"/>
      <c r="CU612" s="121"/>
      <c r="CV612" s="121"/>
      <c r="CW612" s="121"/>
      <c r="CX612" s="121"/>
      <c r="CY612" s="121"/>
      <c r="CZ612" s="121"/>
      <c r="DA612" s="121"/>
      <c r="DB612" s="121"/>
      <c r="DC612" s="121"/>
      <c r="DD612" s="121"/>
      <c r="DE612" s="121"/>
      <c r="DF612" s="121"/>
      <c r="DG612" s="121"/>
      <c r="DH612" s="121"/>
      <c r="DI612" s="121"/>
      <c r="DJ612" s="121"/>
      <c r="DK612" s="121"/>
    </row>
    <row r="613" spans="1:115" s="122" customFormat="1" ht="25.5">
      <c r="A613" s="120"/>
      <c r="B613" s="76">
        <v>247</v>
      </c>
      <c r="C613" s="375" t="s">
        <v>6669</v>
      </c>
      <c r="D613" s="375" t="s">
        <v>8280</v>
      </c>
      <c r="E613" s="375" t="s">
        <v>8302</v>
      </c>
      <c r="F613" s="375" t="s">
        <v>8303</v>
      </c>
      <c r="G613" s="150" t="s">
        <v>8304</v>
      </c>
      <c r="H613" s="392" t="s">
        <v>4491</v>
      </c>
      <c r="I613" s="393"/>
      <c r="J613" s="392"/>
      <c r="K613" s="388">
        <v>43180</v>
      </c>
      <c r="L613" s="149" t="s">
        <v>8305</v>
      </c>
      <c r="M613" s="120"/>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c r="AN613" s="121"/>
      <c r="AO613" s="121"/>
      <c r="AP613" s="121"/>
      <c r="AQ613" s="121"/>
      <c r="AR613" s="121"/>
      <c r="AS613" s="121"/>
      <c r="AT613" s="121"/>
      <c r="AU613" s="121"/>
      <c r="AV613" s="121"/>
      <c r="AW613" s="121"/>
      <c r="AX613" s="121"/>
      <c r="AY613" s="121"/>
      <c r="AZ613" s="121"/>
      <c r="BA613" s="121"/>
      <c r="BB613" s="121"/>
      <c r="BC613" s="121"/>
      <c r="BD613" s="121"/>
      <c r="BE613" s="121"/>
      <c r="BF613" s="121"/>
      <c r="BG613" s="121"/>
      <c r="BH613" s="121"/>
      <c r="BI613" s="121"/>
      <c r="BJ613" s="121"/>
      <c r="BK613" s="121"/>
      <c r="BL613" s="121"/>
      <c r="BM613" s="121"/>
      <c r="BN613" s="121"/>
      <c r="BO613" s="121"/>
      <c r="BP613" s="121"/>
      <c r="BQ613" s="121"/>
      <c r="BR613" s="121"/>
      <c r="BS613" s="121"/>
      <c r="BT613" s="121"/>
      <c r="BU613" s="121"/>
      <c r="BV613" s="121"/>
      <c r="BW613" s="121"/>
      <c r="BX613" s="121"/>
      <c r="BY613" s="121"/>
      <c r="BZ613" s="121"/>
      <c r="CA613" s="121"/>
      <c r="CB613" s="121"/>
      <c r="CC613" s="121"/>
      <c r="CD613" s="121"/>
      <c r="CE613" s="121"/>
      <c r="CF613" s="121"/>
      <c r="CG613" s="121"/>
      <c r="CH613" s="121"/>
      <c r="CI613" s="121"/>
      <c r="CJ613" s="121"/>
      <c r="CK613" s="121"/>
      <c r="CL613" s="121"/>
      <c r="CM613" s="121"/>
      <c r="CN613" s="121"/>
      <c r="CO613" s="121"/>
      <c r="CP613" s="121"/>
      <c r="CQ613" s="121"/>
      <c r="CR613" s="121"/>
      <c r="CS613" s="121"/>
      <c r="CT613" s="121"/>
      <c r="CU613" s="121"/>
      <c r="CV613" s="121"/>
      <c r="CW613" s="121"/>
      <c r="CX613" s="121"/>
      <c r="CY613" s="121"/>
      <c r="CZ613" s="121"/>
      <c r="DA613" s="121"/>
      <c r="DB613" s="121"/>
      <c r="DC613" s="121"/>
      <c r="DD613" s="121"/>
      <c r="DE613" s="121"/>
      <c r="DF613" s="121"/>
      <c r="DG613" s="121"/>
      <c r="DH613" s="121"/>
      <c r="DI613" s="121"/>
      <c r="DJ613" s="121"/>
      <c r="DK613" s="121"/>
    </row>
    <row r="614" spans="1:115" s="122" customFormat="1" ht="25.5">
      <c r="A614" s="120"/>
      <c r="B614" s="76">
        <v>248</v>
      </c>
      <c r="C614" s="375" t="s">
        <v>6669</v>
      </c>
      <c r="D614" s="375" t="s">
        <v>8280</v>
      </c>
      <c r="E614" s="375" t="s">
        <v>8302</v>
      </c>
      <c r="F614" s="375" t="s">
        <v>8306</v>
      </c>
      <c r="G614" s="150" t="s">
        <v>8307</v>
      </c>
      <c r="H614" s="392" t="s">
        <v>4491</v>
      </c>
      <c r="I614" s="393"/>
      <c r="J614" s="392"/>
      <c r="K614" s="388">
        <v>43180</v>
      </c>
      <c r="L614" s="149" t="s">
        <v>8308</v>
      </c>
      <c r="M614" s="120"/>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c r="AN614" s="121"/>
      <c r="AO614" s="121"/>
      <c r="AP614" s="121"/>
      <c r="AQ614" s="121"/>
      <c r="AR614" s="121"/>
      <c r="AS614" s="121"/>
      <c r="AT614" s="121"/>
      <c r="AU614" s="121"/>
      <c r="AV614" s="121"/>
      <c r="AW614" s="121"/>
      <c r="AX614" s="121"/>
      <c r="AY614" s="121"/>
      <c r="AZ614" s="121"/>
      <c r="BA614" s="121"/>
      <c r="BB614" s="121"/>
      <c r="BC614" s="121"/>
      <c r="BD614" s="121"/>
      <c r="BE614" s="121"/>
      <c r="BF614" s="121"/>
      <c r="BG614" s="121"/>
      <c r="BH614" s="121"/>
      <c r="BI614" s="121"/>
      <c r="BJ614" s="121"/>
      <c r="BK614" s="121"/>
      <c r="BL614" s="121"/>
      <c r="BM614" s="121"/>
      <c r="BN614" s="121"/>
      <c r="BO614" s="121"/>
      <c r="BP614" s="121"/>
      <c r="BQ614" s="121"/>
      <c r="BR614" s="121"/>
      <c r="BS614" s="121"/>
      <c r="BT614" s="121"/>
      <c r="BU614" s="121"/>
      <c r="BV614" s="121"/>
      <c r="BW614" s="121"/>
      <c r="BX614" s="121"/>
      <c r="BY614" s="121"/>
      <c r="BZ614" s="121"/>
      <c r="CA614" s="121"/>
      <c r="CB614" s="121"/>
      <c r="CC614" s="121"/>
      <c r="CD614" s="121"/>
      <c r="CE614" s="121"/>
      <c r="CF614" s="121"/>
      <c r="CG614" s="121"/>
      <c r="CH614" s="121"/>
      <c r="CI614" s="121"/>
      <c r="CJ614" s="121"/>
      <c r="CK614" s="121"/>
      <c r="CL614" s="121"/>
      <c r="CM614" s="121"/>
      <c r="CN614" s="121"/>
      <c r="CO614" s="121"/>
      <c r="CP614" s="121"/>
      <c r="CQ614" s="121"/>
      <c r="CR614" s="121"/>
      <c r="CS614" s="121"/>
      <c r="CT614" s="121"/>
      <c r="CU614" s="121"/>
      <c r="CV614" s="121"/>
      <c r="CW614" s="121"/>
      <c r="CX614" s="121"/>
      <c r="CY614" s="121"/>
      <c r="CZ614" s="121"/>
      <c r="DA614" s="121"/>
      <c r="DB614" s="121"/>
      <c r="DC614" s="121"/>
      <c r="DD614" s="121"/>
      <c r="DE614" s="121"/>
      <c r="DF614" s="121"/>
      <c r="DG614" s="121"/>
      <c r="DH614" s="121"/>
      <c r="DI614" s="121"/>
      <c r="DJ614" s="121"/>
      <c r="DK614" s="121"/>
    </row>
    <row r="615" spans="1:115" s="122" customFormat="1" ht="25.5">
      <c r="A615" s="120"/>
      <c r="B615" s="76">
        <v>249</v>
      </c>
      <c r="C615" s="375" t="s">
        <v>5422</v>
      </c>
      <c r="D615" s="375" t="s">
        <v>8293</v>
      </c>
      <c r="E615" s="375" t="s">
        <v>8309</v>
      </c>
      <c r="F615" s="375" t="s">
        <v>8310</v>
      </c>
      <c r="G615" s="150" t="s">
        <v>5423</v>
      </c>
      <c r="H615" s="392" t="s">
        <v>4491</v>
      </c>
      <c r="I615" s="393"/>
      <c r="J615" s="392"/>
      <c r="K615" s="388">
        <v>43180</v>
      </c>
      <c r="L615" s="149" t="s">
        <v>8311</v>
      </c>
      <c r="M615" s="120"/>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c r="AN615" s="121"/>
      <c r="AO615" s="121"/>
      <c r="AP615" s="121"/>
      <c r="AQ615" s="121"/>
      <c r="AR615" s="121"/>
      <c r="AS615" s="121"/>
      <c r="AT615" s="121"/>
      <c r="AU615" s="121"/>
      <c r="AV615" s="121"/>
      <c r="AW615" s="121"/>
      <c r="AX615" s="121"/>
      <c r="AY615" s="121"/>
      <c r="AZ615" s="121"/>
      <c r="BA615" s="121"/>
      <c r="BB615" s="121"/>
      <c r="BC615" s="121"/>
      <c r="BD615" s="121"/>
      <c r="BE615" s="121"/>
      <c r="BF615" s="121"/>
      <c r="BG615" s="121"/>
      <c r="BH615" s="121"/>
      <c r="BI615" s="121"/>
      <c r="BJ615" s="121"/>
      <c r="BK615" s="121"/>
      <c r="BL615" s="121"/>
      <c r="BM615" s="121"/>
      <c r="BN615" s="121"/>
      <c r="BO615" s="121"/>
      <c r="BP615" s="121"/>
      <c r="BQ615" s="121"/>
      <c r="BR615" s="121"/>
      <c r="BS615" s="121"/>
      <c r="BT615" s="121"/>
      <c r="BU615" s="121"/>
      <c r="BV615" s="121"/>
      <c r="BW615" s="121"/>
      <c r="BX615" s="121"/>
      <c r="BY615" s="121"/>
      <c r="BZ615" s="121"/>
      <c r="CA615" s="121"/>
      <c r="CB615" s="121"/>
      <c r="CC615" s="121"/>
      <c r="CD615" s="121"/>
      <c r="CE615" s="121"/>
      <c r="CF615" s="121"/>
      <c r="CG615" s="121"/>
      <c r="CH615" s="121"/>
      <c r="CI615" s="121"/>
      <c r="CJ615" s="121"/>
      <c r="CK615" s="121"/>
      <c r="CL615" s="121"/>
      <c r="CM615" s="121"/>
      <c r="CN615" s="121"/>
      <c r="CO615" s="121"/>
      <c r="CP615" s="121"/>
      <c r="CQ615" s="121"/>
      <c r="CR615" s="121"/>
      <c r="CS615" s="121"/>
      <c r="CT615" s="121"/>
      <c r="CU615" s="121"/>
      <c r="CV615" s="121"/>
      <c r="CW615" s="121"/>
      <c r="CX615" s="121"/>
      <c r="CY615" s="121"/>
      <c r="CZ615" s="121"/>
      <c r="DA615" s="121"/>
      <c r="DB615" s="121"/>
      <c r="DC615" s="121"/>
      <c r="DD615" s="121"/>
      <c r="DE615" s="121"/>
      <c r="DF615" s="121"/>
      <c r="DG615" s="121"/>
      <c r="DH615" s="121"/>
      <c r="DI615" s="121"/>
      <c r="DJ615" s="121"/>
      <c r="DK615" s="121"/>
    </row>
    <row r="616" spans="1:115" s="122" customFormat="1" ht="25.5">
      <c r="A616" s="120"/>
      <c r="B616" s="76">
        <v>250</v>
      </c>
      <c r="C616" s="375" t="s">
        <v>5422</v>
      </c>
      <c r="D616" s="375" t="s">
        <v>8293</v>
      </c>
      <c r="E616" s="375" t="s">
        <v>8309</v>
      </c>
      <c r="F616" s="375" t="s">
        <v>8312</v>
      </c>
      <c r="G616" s="150" t="s">
        <v>8313</v>
      </c>
      <c r="H616" s="392" t="s">
        <v>4491</v>
      </c>
      <c r="I616" s="393"/>
      <c r="J616" s="392"/>
      <c r="K616" s="394">
        <v>43103</v>
      </c>
      <c r="L616" s="149" t="s">
        <v>8314</v>
      </c>
      <c r="M616" s="120"/>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c r="AN616" s="121"/>
      <c r="AO616" s="121"/>
      <c r="AP616" s="121"/>
      <c r="AQ616" s="121"/>
      <c r="AR616" s="121"/>
      <c r="AS616" s="121"/>
      <c r="AT616" s="121"/>
      <c r="AU616" s="121"/>
      <c r="AV616" s="121"/>
      <c r="AW616" s="121"/>
      <c r="AX616" s="121"/>
      <c r="AY616" s="121"/>
      <c r="AZ616" s="121"/>
      <c r="BA616" s="121"/>
      <c r="BB616" s="121"/>
      <c r="BC616" s="121"/>
      <c r="BD616" s="121"/>
      <c r="BE616" s="121"/>
      <c r="BF616" s="121"/>
      <c r="BG616" s="121"/>
      <c r="BH616" s="121"/>
      <c r="BI616" s="121"/>
      <c r="BJ616" s="121"/>
      <c r="BK616" s="121"/>
      <c r="BL616" s="121"/>
      <c r="BM616" s="121"/>
      <c r="BN616" s="121"/>
      <c r="BO616" s="121"/>
      <c r="BP616" s="121"/>
      <c r="BQ616" s="121"/>
      <c r="BR616" s="121"/>
      <c r="BS616" s="121"/>
      <c r="BT616" s="121"/>
      <c r="BU616" s="121"/>
      <c r="BV616" s="121"/>
      <c r="BW616" s="121"/>
      <c r="BX616" s="121"/>
      <c r="BY616" s="121"/>
      <c r="BZ616" s="121"/>
      <c r="CA616" s="121"/>
      <c r="CB616" s="121"/>
      <c r="CC616" s="121"/>
      <c r="CD616" s="121"/>
      <c r="CE616" s="121"/>
      <c r="CF616" s="121"/>
      <c r="CG616" s="121"/>
      <c r="CH616" s="121"/>
      <c r="CI616" s="121"/>
      <c r="CJ616" s="121"/>
      <c r="CK616" s="121"/>
      <c r="CL616" s="121"/>
      <c r="CM616" s="121"/>
      <c r="CN616" s="121"/>
      <c r="CO616" s="121"/>
      <c r="CP616" s="121"/>
      <c r="CQ616" s="121"/>
      <c r="CR616" s="121"/>
      <c r="CS616" s="121"/>
      <c r="CT616" s="121"/>
      <c r="CU616" s="121"/>
      <c r="CV616" s="121"/>
      <c r="CW616" s="121"/>
      <c r="CX616" s="121"/>
      <c r="CY616" s="121"/>
      <c r="CZ616" s="121"/>
      <c r="DA616" s="121"/>
      <c r="DB616" s="121"/>
      <c r="DC616" s="121"/>
      <c r="DD616" s="121"/>
      <c r="DE616" s="121"/>
      <c r="DF616" s="121"/>
      <c r="DG616" s="121"/>
      <c r="DH616" s="121"/>
      <c r="DI616" s="121"/>
      <c r="DJ616" s="121"/>
      <c r="DK616" s="121"/>
    </row>
    <row r="617" spans="1:115" s="122" customFormat="1" ht="25.5">
      <c r="A617" s="120"/>
      <c r="B617" s="76">
        <v>251</v>
      </c>
      <c r="C617" s="375" t="s">
        <v>3782</v>
      </c>
      <c r="D617" s="375" t="s">
        <v>8293</v>
      </c>
      <c r="E617" s="375" t="s">
        <v>8315</v>
      </c>
      <c r="F617" s="375" t="s">
        <v>8316</v>
      </c>
      <c r="G617" s="150" t="s">
        <v>8317</v>
      </c>
      <c r="H617" s="392" t="s">
        <v>4491</v>
      </c>
      <c r="I617" s="393"/>
      <c r="J617" s="392"/>
      <c r="K617" s="394">
        <v>43103</v>
      </c>
      <c r="L617" s="149" t="s">
        <v>8318</v>
      </c>
      <c r="M617" s="120"/>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c r="AN617" s="121"/>
      <c r="AO617" s="121"/>
      <c r="AP617" s="121"/>
      <c r="AQ617" s="121"/>
      <c r="AR617" s="121"/>
      <c r="AS617" s="121"/>
      <c r="AT617" s="121"/>
      <c r="AU617" s="121"/>
      <c r="AV617" s="121"/>
      <c r="AW617" s="121"/>
      <c r="AX617" s="121"/>
      <c r="AY617" s="121"/>
      <c r="AZ617" s="121"/>
      <c r="BA617" s="121"/>
      <c r="BB617" s="121"/>
      <c r="BC617" s="121"/>
      <c r="BD617" s="121"/>
      <c r="BE617" s="121"/>
      <c r="BF617" s="121"/>
      <c r="BG617" s="121"/>
      <c r="BH617" s="121"/>
      <c r="BI617" s="121"/>
      <c r="BJ617" s="121"/>
      <c r="BK617" s="121"/>
      <c r="BL617" s="121"/>
      <c r="BM617" s="121"/>
      <c r="BN617" s="121"/>
      <c r="BO617" s="121"/>
      <c r="BP617" s="121"/>
      <c r="BQ617" s="121"/>
      <c r="BR617" s="121"/>
      <c r="BS617" s="121"/>
      <c r="BT617" s="121"/>
      <c r="BU617" s="121"/>
      <c r="BV617" s="121"/>
      <c r="BW617" s="121"/>
      <c r="BX617" s="121"/>
      <c r="BY617" s="121"/>
      <c r="BZ617" s="121"/>
      <c r="CA617" s="121"/>
      <c r="CB617" s="121"/>
      <c r="CC617" s="121"/>
      <c r="CD617" s="121"/>
      <c r="CE617" s="121"/>
      <c r="CF617" s="121"/>
      <c r="CG617" s="121"/>
      <c r="CH617" s="121"/>
      <c r="CI617" s="121"/>
      <c r="CJ617" s="121"/>
      <c r="CK617" s="121"/>
      <c r="CL617" s="121"/>
      <c r="CM617" s="121"/>
      <c r="CN617" s="121"/>
      <c r="CO617" s="121"/>
      <c r="CP617" s="121"/>
      <c r="CQ617" s="121"/>
      <c r="CR617" s="121"/>
      <c r="CS617" s="121"/>
      <c r="CT617" s="121"/>
      <c r="CU617" s="121"/>
      <c r="CV617" s="121"/>
      <c r="CW617" s="121"/>
      <c r="CX617" s="121"/>
      <c r="CY617" s="121"/>
      <c r="CZ617" s="121"/>
      <c r="DA617" s="121"/>
      <c r="DB617" s="121"/>
      <c r="DC617" s="121"/>
      <c r="DD617" s="121"/>
      <c r="DE617" s="121"/>
      <c r="DF617" s="121"/>
      <c r="DG617" s="121"/>
      <c r="DH617" s="121"/>
      <c r="DI617" s="121"/>
      <c r="DJ617" s="121"/>
      <c r="DK617" s="121"/>
    </row>
    <row r="618" spans="1:115" s="122" customFormat="1" ht="25.5">
      <c r="A618" s="120"/>
      <c r="B618" s="76">
        <v>252</v>
      </c>
      <c r="C618" s="375" t="s">
        <v>7024</v>
      </c>
      <c r="D618" s="375" t="s">
        <v>8293</v>
      </c>
      <c r="E618" s="375" t="s">
        <v>8319</v>
      </c>
      <c r="F618" s="375" t="s">
        <v>8320</v>
      </c>
      <c r="G618" s="150" t="s">
        <v>717</v>
      </c>
      <c r="H618" s="392" t="s">
        <v>4491</v>
      </c>
      <c r="I618" s="393"/>
      <c r="J618" s="392"/>
      <c r="K618" s="394">
        <v>43103</v>
      </c>
      <c r="L618" s="149" t="s">
        <v>8321</v>
      </c>
      <c r="M618" s="120"/>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c r="AN618" s="121"/>
      <c r="AO618" s="121"/>
      <c r="AP618" s="121"/>
      <c r="AQ618" s="121"/>
      <c r="AR618" s="121"/>
      <c r="AS618" s="121"/>
      <c r="AT618" s="121"/>
      <c r="AU618" s="121"/>
      <c r="AV618" s="121"/>
      <c r="AW618" s="121"/>
      <c r="AX618" s="121"/>
      <c r="AY618" s="121"/>
      <c r="AZ618" s="121"/>
      <c r="BA618" s="121"/>
      <c r="BB618" s="121"/>
      <c r="BC618" s="121"/>
      <c r="BD618" s="121"/>
      <c r="BE618" s="121"/>
      <c r="BF618" s="121"/>
      <c r="BG618" s="121"/>
      <c r="BH618" s="121"/>
      <c r="BI618" s="121"/>
      <c r="BJ618" s="121"/>
      <c r="BK618" s="121"/>
      <c r="BL618" s="121"/>
      <c r="BM618" s="121"/>
      <c r="BN618" s="121"/>
      <c r="BO618" s="121"/>
      <c r="BP618" s="121"/>
      <c r="BQ618" s="121"/>
      <c r="BR618" s="121"/>
      <c r="BS618" s="121"/>
      <c r="BT618" s="121"/>
      <c r="BU618" s="121"/>
      <c r="BV618" s="121"/>
      <c r="BW618" s="121"/>
      <c r="BX618" s="121"/>
      <c r="BY618" s="121"/>
      <c r="BZ618" s="121"/>
      <c r="CA618" s="121"/>
      <c r="CB618" s="121"/>
      <c r="CC618" s="121"/>
      <c r="CD618" s="121"/>
      <c r="CE618" s="121"/>
      <c r="CF618" s="121"/>
      <c r="CG618" s="121"/>
      <c r="CH618" s="121"/>
      <c r="CI618" s="121"/>
      <c r="CJ618" s="121"/>
      <c r="CK618" s="121"/>
      <c r="CL618" s="121"/>
      <c r="CM618" s="121"/>
      <c r="CN618" s="121"/>
      <c r="CO618" s="121"/>
      <c r="CP618" s="121"/>
      <c r="CQ618" s="121"/>
      <c r="CR618" s="121"/>
      <c r="CS618" s="121"/>
      <c r="CT618" s="121"/>
      <c r="CU618" s="121"/>
      <c r="CV618" s="121"/>
      <c r="CW618" s="121"/>
      <c r="CX618" s="121"/>
      <c r="CY618" s="121"/>
      <c r="CZ618" s="121"/>
      <c r="DA618" s="121"/>
      <c r="DB618" s="121"/>
      <c r="DC618" s="121"/>
      <c r="DD618" s="121"/>
      <c r="DE618" s="121"/>
      <c r="DF618" s="121"/>
      <c r="DG618" s="121"/>
      <c r="DH618" s="121"/>
      <c r="DI618" s="121"/>
      <c r="DJ618" s="121"/>
      <c r="DK618" s="121"/>
    </row>
    <row r="619" spans="1:115" s="122" customFormat="1" ht="25.5">
      <c r="A619" s="120"/>
      <c r="B619" s="76">
        <v>253</v>
      </c>
      <c r="C619" s="375" t="s">
        <v>3787</v>
      </c>
      <c r="D619" s="375" t="s">
        <v>8280</v>
      </c>
      <c r="E619" s="375" t="s">
        <v>8281</v>
      </c>
      <c r="F619" s="375" t="s">
        <v>8322</v>
      </c>
      <c r="G619" s="150" t="s">
        <v>8323</v>
      </c>
      <c r="H619" s="376" t="s">
        <v>4491</v>
      </c>
      <c r="I619" s="380"/>
      <c r="J619" s="376"/>
      <c r="K619" s="388">
        <v>43180</v>
      </c>
      <c r="L619" s="149" t="s">
        <v>8324</v>
      </c>
      <c r="M619" s="120"/>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c r="AN619" s="121"/>
      <c r="AO619" s="121"/>
      <c r="AP619" s="121"/>
      <c r="AQ619" s="121"/>
      <c r="AR619" s="121"/>
      <c r="AS619" s="121"/>
      <c r="AT619" s="121"/>
      <c r="AU619" s="121"/>
      <c r="AV619" s="121"/>
      <c r="AW619" s="121"/>
      <c r="AX619" s="121"/>
      <c r="AY619" s="121"/>
      <c r="AZ619" s="121"/>
      <c r="BA619" s="121"/>
      <c r="BB619" s="121"/>
      <c r="BC619" s="121"/>
      <c r="BD619" s="121"/>
      <c r="BE619" s="121"/>
      <c r="BF619" s="121"/>
      <c r="BG619" s="121"/>
      <c r="BH619" s="121"/>
      <c r="BI619" s="121"/>
      <c r="BJ619" s="121"/>
      <c r="BK619" s="121"/>
      <c r="BL619" s="121"/>
      <c r="BM619" s="121"/>
      <c r="BN619" s="121"/>
      <c r="BO619" s="121"/>
      <c r="BP619" s="121"/>
      <c r="BQ619" s="121"/>
      <c r="BR619" s="121"/>
      <c r="BS619" s="121"/>
      <c r="BT619" s="121"/>
      <c r="BU619" s="121"/>
      <c r="BV619" s="121"/>
      <c r="BW619" s="121"/>
      <c r="BX619" s="121"/>
      <c r="BY619" s="121"/>
      <c r="BZ619" s="121"/>
      <c r="CA619" s="121"/>
      <c r="CB619" s="121"/>
      <c r="CC619" s="121"/>
      <c r="CD619" s="121"/>
      <c r="CE619" s="121"/>
      <c r="CF619" s="121"/>
      <c r="CG619" s="121"/>
      <c r="CH619" s="121"/>
      <c r="CI619" s="121"/>
      <c r="CJ619" s="121"/>
      <c r="CK619" s="121"/>
      <c r="CL619" s="121"/>
      <c r="CM619" s="121"/>
      <c r="CN619" s="121"/>
      <c r="CO619" s="121"/>
      <c r="CP619" s="121"/>
      <c r="CQ619" s="121"/>
      <c r="CR619" s="121"/>
      <c r="CS619" s="121"/>
      <c r="CT619" s="121"/>
      <c r="CU619" s="121"/>
      <c r="CV619" s="121"/>
      <c r="CW619" s="121"/>
      <c r="CX619" s="121"/>
      <c r="CY619" s="121"/>
      <c r="CZ619" s="121"/>
      <c r="DA619" s="121"/>
      <c r="DB619" s="121"/>
      <c r="DC619" s="121"/>
      <c r="DD619" s="121"/>
      <c r="DE619" s="121"/>
      <c r="DF619" s="121"/>
      <c r="DG619" s="121"/>
      <c r="DH619" s="121"/>
      <c r="DI619" s="121"/>
      <c r="DJ619" s="121"/>
      <c r="DK619" s="121"/>
    </row>
    <row r="620" spans="1:115" s="122" customFormat="1" ht="25.5">
      <c r="A620" s="120"/>
      <c r="B620" s="76">
        <v>254</v>
      </c>
      <c r="C620" s="375" t="s">
        <v>3783</v>
      </c>
      <c r="D620" s="375" t="s">
        <v>8325</v>
      </c>
      <c r="E620" s="375" t="s">
        <v>8281</v>
      </c>
      <c r="F620" s="375" t="s">
        <v>8326</v>
      </c>
      <c r="G620" s="150" t="s">
        <v>3456</v>
      </c>
      <c r="H620" s="376" t="s">
        <v>4491</v>
      </c>
      <c r="I620" s="380"/>
      <c r="J620" s="376"/>
      <c r="K620" s="388">
        <v>43103</v>
      </c>
      <c r="L620" s="149" t="s">
        <v>8327</v>
      </c>
      <c r="M620" s="120"/>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21"/>
      <c r="BO620" s="121"/>
      <c r="BP620" s="121"/>
      <c r="BQ620" s="121"/>
      <c r="BR620" s="121"/>
      <c r="BS620" s="121"/>
      <c r="BT620" s="121"/>
      <c r="BU620" s="121"/>
      <c r="BV620" s="121"/>
      <c r="BW620" s="121"/>
      <c r="BX620" s="121"/>
      <c r="BY620" s="121"/>
      <c r="BZ620" s="121"/>
      <c r="CA620" s="121"/>
      <c r="CB620" s="121"/>
      <c r="CC620" s="121"/>
      <c r="CD620" s="121"/>
      <c r="CE620" s="121"/>
      <c r="CF620" s="121"/>
      <c r="CG620" s="121"/>
      <c r="CH620" s="121"/>
      <c r="CI620" s="121"/>
      <c r="CJ620" s="121"/>
      <c r="CK620" s="121"/>
      <c r="CL620" s="121"/>
      <c r="CM620" s="121"/>
      <c r="CN620" s="121"/>
      <c r="CO620" s="121"/>
      <c r="CP620" s="121"/>
      <c r="CQ620" s="121"/>
      <c r="CR620" s="121"/>
      <c r="CS620" s="121"/>
      <c r="CT620" s="121"/>
      <c r="CU620" s="121"/>
      <c r="CV620" s="121"/>
      <c r="CW620" s="121"/>
      <c r="CX620" s="121"/>
      <c r="CY620" s="121"/>
      <c r="CZ620" s="121"/>
      <c r="DA620" s="121"/>
      <c r="DB620" s="121"/>
      <c r="DC620" s="121"/>
      <c r="DD620" s="121"/>
      <c r="DE620" s="121"/>
      <c r="DF620" s="121"/>
      <c r="DG620" s="121"/>
      <c r="DH620" s="121"/>
      <c r="DI620" s="121"/>
      <c r="DJ620" s="121"/>
      <c r="DK620" s="121"/>
    </row>
    <row r="621" spans="1:115" s="122" customFormat="1" ht="25.5">
      <c r="A621" s="120"/>
      <c r="B621" s="76">
        <v>255</v>
      </c>
      <c r="C621" s="375" t="s">
        <v>3784</v>
      </c>
      <c r="D621" s="375" t="s">
        <v>8328</v>
      </c>
      <c r="E621" s="375" t="s">
        <v>8281</v>
      </c>
      <c r="F621" s="375" t="s">
        <v>8329</v>
      </c>
      <c r="G621" s="150" t="s">
        <v>4345</v>
      </c>
      <c r="H621" s="376" t="s">
        <v>4491</v>
      </c>
      <c r="I621" s="380"/>
      <c r="J621" s="376"/>
      <c r="K621" s="388">
        <v>43159</v>
      </c>
      <c r="L621" s="149" t="s">
        <v>8330</v>
      </c>
      <c r="M621" s="120"/>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21"/>
      <c r="AP621" s="121"/>
      <c r="AQ621" s="121"/>
      <c r="AR621" s="121"/>
      <c r="AS621" s="121"/>
      <c r="AT621" s="121"/>
      <c r="AU621" s="121"/>
      <c r="AV621" s="121"/>
      <c r="AW621" s="121"/>
      <c r="AX621" s="121"/>
      <c r="AY621" s="121"/>
      <c r="AZ621" s="121"/>
      <c r="BA621" s="121"/>
      <c r="BB621" s="121"/>
      <c r="BC621" s="121"/>
      <c r="BD621" s="121"/>
      <c r="BE621" s="121"/>
      <c r="BF621" s="121"/>
      <c r="BG621" s="121"/>
      <c r="BH621" s="121"/>
      <c r="BI621" s="121"/>
      <c r="BJ621" s="121"/>
      <c r="BK621" s="121"/>
      <c r="BL621" s="121"/>
      <c r="BM621" s="121"/>
      <c r="BN621" s="121"/>
      <c r="BO621" s="121"/>
      <c r="BP621" s="121"/>
      <c r="BQ621" s="121"/>
      <c r="BR621" s="121"/>
      <c r="BS621" s="121"/>
      <c r="BT621" s="121"/>
      <c r="BU621" s="121"/>
      <c r="BV621" s="121"/>
      <c r="BW621" s="121"/>
      <c r="BX621" s="121"/>
      <c r="BY621" s="121"/>
      <c r="BZ621" s="121"/>
      <c r="CA621" s="121"/>
      <c r="CB621" s="121"/>
      <c r="CC621" s="121"/>
      <c r="CD621" s="121"/>
      <c r="CE621" s="121"/>
      <c r="CF621" s="121"/>
      <c r="CG621" s="121"/>
      <c r="CH621" s="121"/>
      <c r="CI621" s="121"/>
      <c r="CJ621" s="121"/>
      <c r="CK621" s="121"/>
      <c r="CL621" s="121"/>
      <c r="CM621" s="121"/>
      <c r="CN621" s="121"/>
      <c r="CO621" s="121"/>
      <c r="CP621" s="121"/>
      <c r="CQ621" s="121"/>
      <c r="CR621" s="121"/>
      <c r="CS621" s="121"/>
      <c r="CT621" s="121"/>
      <c r="CU621" s="121"/>
      <c r="CV621" s="121"/>
      <c r="CW621" s="121"/>
      <c r="CX621" s="121"/>
      <c r="CY621" s="121"/>
      <c r="CZ621" s="121"/>
      <c r="DA621" s="121"/>
      <c r="DB621" s="121"/>
      <c r="DC621" s="121"/>
      <c r="DD621" s="121"/>
      <c r="DE621" s="121"/>
      <c r="DF621" s="121"/>
      <c r="DG621" s="121"/>
      <c r="DH621" s="121"/>
      <c r="DI621" s="121"/>
      <c r="DJ621" s="121"/>
      <c r="DK621" s="121"/>
    </row>
    <row r="622" spans="1:115" s="122" customFormat="1" ht="25.5">
      <c r="A622" s="120"/>
      <c r="B622" s="76">
        <v>256</v>
      </c>
      <c r="C622" s="375" t="s">
        <v>5233</v>
      </c>
      <c r="D622" s="375" t="s">
        <v>8331</v>
      </c>
      <c r="E622" s="375" t="s">
        <v>8332</v>
      </c>
      <c r="F622" s="375" t="s">
        <v>8333</v>
      </c>
      <c r="G622" s="150" t="s">
        <v>763</v>
      </c>
      <c r="H622" s="376" t="s">
        <v>4491</v>
      </c>
      <c r="I622" s="380"/>
      <c r="J622" s="376"/>
      <c r="K622" s="388">
        <v>43159</v>
      </c>
      <c r="L622" s="149" t="s">
        <v>8334</v>
      </c>
      <c r="M622" s="120"/>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c r="AN622" s="121"/>
      <c r="AO622" s="121"/>
      <c r="AP622" s="121"/>
      <c r="AQ622" s="121"/>
      <c r="AR622" s="121"/>
      <c r="AS622" s="121"/>
      <c r="AT622" s="121"/>
      <c r="AU622" s="121"/>
      <c r="AV622" s="121"/>
      <c r="AW622" s="121"/>
      <c r="AX622" s="121"/>
      <c r="AY622" s="121"/>
      <c r="AZ622" s="121"/>
      <c r="BA622" s="121"/>
      <c r="BB622" s="121"/>
      <c r="BC622" s="121"/>
      <c r="BD622" s="121"/>
      <c r="BE622" s="121"/>
      <c r="BF622" s="121"/>
      <c r="BG622" s="121"/>
      <c r="BH622" s="121"/>
      <c r="BI622" s="121"/>
      <c r="BJ622" s="121"/>
      <c r="BK622" s="121"/>
      <c r="BL622" s="121"/>
      <c r="BM622" s="121"/>
      <c r="BN622" s="121"/>
      <c r="BO622" s="121"/>
      <c r="BP622" s="121"/>
      <c r="BQ622" s="121"/>
      <c r="BR622" s="121"/>
      <c r="BS622" s="121"/>
      <c r="BT622" s="121"/>
      <c r="BU622" s="121"/>
      <c r="BV622" s="121"/>
      <c r="BW622" s="121"/>
      <c r="BX622" s="121"/>
      <c r="BY622" s="121"/>
      <c r="BZ622" s="121"/>
      <c r="CA622" s="121"/>
      <c r="CB622" s="121"/>
      <c r="CC622" s="121"/>
      <c r="CD622" s="121"/>
      <c r="CE622" s="121"/>
      <c r="CF622" s="121"/>
      <c r="CG622" s="121"/>
      <c r="CH622" s="121"/>
      <c r="CI622" s="121"/>
      <c r="CJ622" s="121"/>
      <c r="CK622" s="121"/>
      <c r="CL622" s="121"/>
      <c r="CM622" s="121"/>
      <c r="CN622" s="121"/>
      <c r="CO622" s="121"/>
      <c r="CP622" s="121"/>
      <c r="CQ622" s="121"/>
      <c r="CR622" s="121"/>
      <c r="CS622" s="121"/>
      <c r="CT622" s="121"/>
      <c r="CU622" s="121"/>
      <c r="CV622" s="121"/>
      <c r="CW622" s="121"/>
      <c r="CX622" s="121"/>
      <c r="CY622" s="121"/>
      <c r="CZ622" s="121"/>
      <c r="DA622" s="121"/>
      <c r="DB622" s="121"/>
      <c r="DC622" s="121"/>
      <c r="DD622" s="121"/>
      <c r="DE622" s="121"/>
      <c r="DF622" s="121"/>
      <c r="DG622" s="121"/>
      <c r="DH622" s="121"/>
      <c r="DI622" s="121"/>
      <c r="DJ622" s="121"/>
      <c r="DK622" s="121"/>
    </row>
    <row r="623" spans="1:115" s="122" customFormat="1" ht="25.5">
      <c r="A623" s="120"/>
      <c r="B623" s="76">
        <v>257</v>
      </c>
      <c r="C623" s="375" t="s">
        <v>4375</v>
      </c>
      <c r="D623" s="375" t="s">
        <v>8335</v>
      </c>
      <c r="E623" s="375" t="s">
        <v>8336</v>
      </c>
      <c r="F623" s="375" t="s">
        <v>8337</v>
      </c>
      <c r="G623" s="150" t="s">
        <v>3463</v>
      </c>
      <c r="H623" s="376" t="s">
        <v>4491</v>
      </c>
      <c r="I623" s="380"/>
      <c r="J623" s="376"/>
      <c r="K623" s="388">
        <v>43174</v>
      </c>
      <c r="L623" s="149" t="s">
        <v>8338</v>
      </c>
      <c r="M623" s="120"/>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c r="AN623" s="121"/>
      <c r="AO623" s="121"/>
      <c r="AP623" s="121"/>
      <c r="AQ623" s="121"/>
      <c r="AR623" s="121"/>
      <c r="AS623" s="121"/>
      <c r="AT623" s="121"/>
      <c r="AU623" s="121"/>
      <c r="AV623" s="121"/>
      <c r="AW623" s="121"/>
      <c r="AX623" s="121"/>
      <c r="AY623" s="121"/>
      <c r="AZ623" s="121"/>
      <c r="BA623" s="121"/>
      <c r="BB623" s="121"/>
      <c r="BC623" s="121"/>
      <c r="BD623" s="121"/>
      <c r="BE623" s="121"/>
      <c r="BF623" s="121"/>
      <c r="BG623" s="121"/>
      <c r="BH623" s="121"/>
      <c r="BI623" s="121"/>
      <c r="BJ623" s="121"/>
      <c r="BK623" s="121"/>
      <c r="BL623" s="121"/>
      <c r="BM623" s="121"/>
      <c r="BN623" s="121"/>
      <c r="BO623" s="121"/>
      <c r="BP623" s="121"/>
      <c r="BQ623" s="121"/>
      <c r="BR623" s="121"/>
      <c r="BS623" s="121"/>
      <c r="BT623" s="121"/>
      <c r="BU623" s="121"/>
      <c r="BV623" s="121"/>
      <c r="BW623" s="121"/>
      <c r="BX623" s="121"/>
      <c r="BY623" s="121"/>
      <c r="BZ623" s="121"/>
      <c r="CA623" s="121"/>
      <c r="CB623" s="121"/>
      <c r="CC623" s="121"/>
      <c r="CD623" s="121"/>
      <c r="CE623" s="121"/>
      <c r="CF623" s="121"/>
      <c r="CG623" s="121"/>
      <c r="CH623" s="121"/>
      <c r="CI623" s="121"/>
      <c r="CJ623" s="121"/>
      <c r="CK623" s="121"/>
      <c r="CL623" s="121"/>
      <c r="CM623" s="121"/>
      <c r="CN623" s="121"/>
      <c r="CO623" s="121"/>
      <c r="CP623" s="121"/>
      <c r="CQ623" s="121"/>
      <c r="CR623" s="121"/>
      <c r="CS623" s="121"/>
      <c r="CT623" s="121"/>
      <c r="CU623" s="121"/>
      <c r="CV623" s="121"/>
      <c r="CW623" s="121"/>
      <c r="CX623" s="121"/>
      <c r="CY623" s="121"/>
      <c r="CZ623" s="121"/>
      <c r="DA623" s="121"/>
      <c r="DB623" s="121"/>
      <c r="DC623" s="121"/>
      <c r="DD623" s="121"/>
      <c r="DE623" s="121"/>
      <c r="DF623" s="121"/>
      <c r="DG623" s="121"/>
      <c r="DH623" s="121"/>
      <c r="DI623" s="121"/>
      <c r="DJ623" s="121"/>
      <c r="DK623" s="121"/>
    </row>
    <row r="624" spans="1:115" s="122" customFormat="1" ht="25.5">
      <c r="A624" s="120"/>
      <c r="B624" s="76">
        <v>258</v>
      </c>
      <c r="C624" s="375" t="s">
        <v>3749</v>
      </c>
      <c r="D624" s="375" t="s">
        <v>8339</v>
      </c>
      <c r="E624" s="375" t="s">
        <v>8340</v>
      </c>
      <c r="F624" s="375" t="s">
        <v>8341</v>
      </c>
      <c r="G624" s="150" t="s">
        <v>3750</v>
      </c>
      <c r="H624" s="376" t="s">
        <v>4491</v>
      </c>
      <c r="I624" s="380"/>
      <c r="J624" s="376"/>
      <c r="K624" s="388">
        <v>43193</v>
      </c>
      <c r="L624" s="149" t="s">
        <v>8342</v>
      </c>
      <c r="M624" s="120"/>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row>
    <row r="625" spans="1:115" s="122" customFormat="1" ht="25.5">
      <c r="A625" s="120"/>
      <c r="B625" s="76">
        <v>259</v>
      </c>
      <c r="C625" s="375" t="s">
        <v>6670</v>
      </c>
      <c r="D625" s="375" t="s">
        <v>8343</v>
      </c>
      <c r="E625" s="375" t="s">
        <v>8344</v>
      </c>
      <c r="F625" s="375" t="s">
        <v>8345</v>
      </c>
      <c r="G625" s="150" t="s">
        <v>8346</v>
      </c>
      <c r="H625" s="376" t="s">
        <v>4491</v>
      </c>
      <c r="I625" s="380"/>
      <c r="J625" s="376"/>
      <c r="K625" s="388">
        <v>43193</v>
      </c>
      <c r="L625" s="149" t="s">
        <v>8347</v>
      </c>
      <c r="M625" s="120"/>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c r="AR625" s="121"/>
      <c r="AS625" s="121"/>
      <c r="AT625" s="121"/>
      <c r="AU625" s="121"/>
      <c r="AV625" s="121"/>
      <c r="AW625" s="121"/>
      <c r="AX625" s="121"/>
      <c r="AY625" s="121"/>
      <c r="AZ625" s="121"/>
      <c r="BA625" s="121"/>
      <c r="BB625" s="121"/>
      <c r="BC625" s="121"/>
      <c r="BD625" s="121"/>
      <c r="BE625" s="121"/>
      <c r="BF625" s="121"/>
      <c r="BG625" s="121"/>
      <c r="BH625" s="121"/>
      <c r="BI625" s="121"/>
      <c r="BJ625" s="121"/>
      <c r="BK625" s="121"/>
      <c r="BL625" s="121"/>
      <c r="BM625" s="121"/>
      <c r="BN625" s="121"/>
      <c r="BO625" s="121"/>
      <c r="BP625" s="121"/>
      <c r="BQ625" s="121"/>
      <c r="BR625" s="121"/>
      <c r="BS625" s="121"/>
      <c r="BT625" s="121"/>
      <c r="BU625" s="121"/>
      <c r="BV625" s="121"/>
      <c r="BW625" s="121"/>
      <c r="BX625" s="121"/>
      <c r="BY625" s="121"/>
      <c r="BZ625" s="121"/>
      <c r="CA625" s="121"/>
      <c r="CB625" s="121"/>
      <c r="CC625" s="121"/>
      <c r="CD625" s="121"/>
      <c r="CE625" s="121"/>
      <c r="CF625" s="121"/>
      <c r="CG625" s="121"/>
      <c r="CH625" s="121"/>
      <c r="CI625" s="121"/>
      <c r="CJ625" s="121"/>
      <c r="CK625" s="121"/>
      <c r="CL625" s="121"/>
      <c r="CM625" s="121"/>
      <c r="CN625" s="121"/>
      <c r="CO625" s="121"/>
      <c r="CP625" s="121"/>
      <c r="CQ625" s="121"/>
      <c r="CR625" s="121"/>
      <c r="CS625" s="121"/>
      <c r="CT625" s="121"/>
      <c r="CU625" s="121"/>
      <c r="CV625" s="121"/>
      <c r="CW625" s="121"/>
      <c r="CX625" s="121"/>
      <c r="CY625" s="121"/>
      <c r="CZ625" s="121"/>
      <c r="DA625" s="121"/>
      <c r="DB625" s="121"/>
      <c r="DC625" s="121"/>
      <c r="DD625" s="121"/>
      <c r="DE625" s="121"/>
      <c r="DF625" s="121"/>
      <c r="DG625" s="121"/>
      <c r="DH625" s="121"/>
      <c r="DI625" s="121"/>
      <c r="DJ625" s="121"/>
      <c r="DK625" s="121"/>
    </row>
    <row r="626" spans="1:115" s="122" customFormat="1" ht="25.5">
      <c r="A626" s="120"/>
      <c r="B626" s="76">
        <v>260</v>
      </c>
      <c r="C626" s="375" t="s">
        <v>6672</v>
      </c>
      <c r="D626" s="375" t="s">
        <v>8348</v>
      </c>
      <c r="E626" s="375" t="s">
        <v>8349</v>
      </c>
      <c r="F626" s="375" t="s">
        <v>8350</v>
      </c>
      <c r="G626" s="150" t="s">
        <v>764</v>
      </c>
      <c r="H626" s="376" t="s">
        <v>4491</v>
      </c>
      <c r="I626" s="380"/>
      <c r="J626" s="376"/>
      <c r="K626" s="388">
        <v>43193</v>
      </c>
      <c r="L626" s="149" t="s">
        <v>8351</v>
      </c>
      <c r="M626" s="120"/>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1"/>
      <c r="AY626" s="121"/>
      <c r="AZ626" s="121"/>
      <c r="BA626" s="121"/>
      <c r="BB626" s="121"/>
      <c r="BC626" s="121"/>
      <c r="BD626" s="121"/>
      <c r="BE626" s="121"/>
      <c r="BF626" s="121"/>
      <c r="BG626" s="121"/>
      <c r="BH626" s="121"/>
      <c r="BI626" s="121"/>
      <c r="BJ626" s="121"/>
      <c r="BK626" s="121"/>
      <c r="BL626" s="121"/>
      <c r="BM626" s="121"/>
      <c r="BN626" s="121"/>
      <c r="BO626" s="121"/>
      <c r="BP626" s="121"/>
      <c r="BQ626" s="121"/>
      <c r="BR626" s="121"/>
      <c r="BS626" s="121"/>
      <c r="BT626" s="121"/>
      <c r="BU626" s="121"/>
      <c r="BV626" s="121"/>
      <c r="BW626" s="121"/>
      <c r="BX626" s="121"/>
      <c r="BY626" s="121"/>
      <c r="BZ626" s="121"/>
      <c r="CA626" s="121"/>
      <c r="CB626" s="121"/>
      <c r="CC626" s="121"/>
      <c r="CD626" s="121"/>
      <c r="CE626" s="121"/>
      <c r="CF626" s="121"/>
      <c r="CG626" s="121"/>
      <c r="CH626" s="121"/>
      <c r="CI626" s="121"/>
      <c r="CJ626" s="121"/>
      <c r="CK626" s="121"/>
      <c r="CL626" s="121"/>
      <c r="CM626" s="121"/>
      <c r="CN626" s="121"/>
      <c r="CO626" s="121"/>
      <c r="CP626" s="121"/>
      <c r="CQ626" s="121"/>
      <c r="CR626" s="121"/>
      <c r="CS626" s="121"/>
      <c r="CT626" s="121"/>
      <c r="CU626" s="121"/>
      <c r="CV626" s="121"/>
      <c r="CW626" s="121"/>
      <c r="CX626" s="121"/>
      <c r="CY626" s="121"/>
      <c r="CZ626" s="121"/>
      <c r="DA626" s="121"/>
      <c r="DB626" s="121"/>
      <c r="DC626" s="121"/>
      <c r="DD626" s="121"/>
      <c r="DE626" s="121"/>
      <c r="DF626" s="121"/>
      <c r="DG626" s="121"/>
      <c r="DH626" s="121"/>
      <c r="DI626" s="121"/>
      <c r="DJ626" s="121"/>
      <c r="DK626" s="121"/>
    </row>
    <row r="627" spans="1:115" s="122" customFormat="1" ht="25.5">
      <c r="A627" s="120"/>
      <c r="B627" s="76">
        <v>261</v>
      </c>
      <c r="C627" s="375" t="s">
        <v>765</v>
      </c>
      <c r="D627" s="375" t="s">
        <v>8348</v>
      </c>
      <c r="E627" s="375" t="s">
        <v>8349</v>
      </c>
      <c r="F627" s="375" t="s">
        <v>8352</v>
      </c>
      <c r="G627" s="150" t="s">
        <v>717</v>
      </c>
      <c r="H627" s="376" t="s">
        <v>4491</v>
      </c>
      <c r="I627" s="380"/>
      <c r="J627" s="376"/>
      <c r="K627" s="388">
        <v>43193</v>
      </c>
      <c r="L627" s="149" t="s">
        <v>8353</v>
      </c>
      <c r="M627" s="120"/>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c r="AN627" s="121"/>
      <c r="AO627" s="121"/>
      <c r="AP627" s="121"/>
      <c r="AQ627" s="121"/>
      <c r="AR627" s="121"/>
      <c r="AS627" s="121"/>
      <c r="AT627" s="121"/>
      <c r="AU627" s="121"/>
      <c r="AV627" s="121"/>
      <c r="AW627" s="121"/>
      <c r="AX627" s="121"/>
      <c r="AY627" s="121"/>
      <c r="AZ627" s="121"/>
      <c r="BA627" s="121"/>
      <c r="BB627" s="121"/>
      <c r="BC627" s="121"/>
      <c r="BD627" s="121"/>
      <c r="BE627" s="121"/>
      <c r="BF627" s="121"/>
      <c r="BG627" s="121"/>
      <c r="BH627" s="121"/>
      <c r="BI627" s="121"/>
      <c r="BJ627" s="121"/>
      <c r="BK627" s="121"/>
      <c r="BL627" s="121"/>
      <c r="BM627" s="121"/>
      <c r="BN627" s="121"/>
      <c r="BO627" s="121"/>
      <c r="BP627" s="121"/>
      <c r="BQ627" s="121"/>
      <c r="BR627" s="121"/>
      <c r="BS627" s="121"/>
      <c r="BT627" s="121"/>
      <c r="BU627" s="121"/>
      <c r="BV627" s="121"/>
      <c r="BW627" s="121"/>
      <c r="BX627" s="121"/>
      <c r="BY627" s="121"/>
      <c r="BZ627" s="121"/>
      <c r="CA627" s="121"/>
      <c r="CB627" s="121"/>
      <c r="CC627" s="121"/>
      <c r="CD627" s="121"/>
      <c r="CE627" s="121"/>
      <c r="CF627" s="121"/>
      <c r="CG627" s="121"/>
      <c r="CH627" s="121"/>
      <c r="CI627" s="121"/>
      <c r="CJ627" s="121"/>
      <c r="CK627" s="121"/>
      <c r="CL627" s="121"/>
      <c r="CM627" s="121"/>
      <c r="CN627" s="121"/>
      <c r="CO627" s="121"/>
      <c r="CP627" s="121"/>
      <c r="CQ627" s="121"/>
      <c r="CR627" s="121"/>
      <c r="CS627" s="121"/>
      <c r="CT627" s="121"/>
      <c r="CU627" s="121"/>
      <c r="CV627" s="121"/>
      <c r="CW627" s="121"/>
      <c r="CX627" s="121"/>
      <c r="CY627" s="121"/>
      <c r="CZ627" s="121"/>
      <c r="DA627" s="121"/>
      <c r="DB627" s="121"/>
      <c r="DC627" s="121"/>
      <c r="DD627" s="121"/>
      <c r="DE627" s="121"/>
      <c r="DF627" s="121"/>
      <c r="DG627" s="121"/>
      <c r="DH627" s="121"/>
      <c r="DI627" s="121"/>
      <c r="DJ627" s="121"/>
      <c r="DK627" s="121"/>
    </row>
    <row r="628" spans="1:115" s="122" customFormat="1" ht="25.5">
      <c r="A628" s="120"/>
      <c r="B628" s="76">
        <v>262</v>
      </c>
      <c r="C628" s="375" t="s">
        <v>5230</v>
      </c>
      <c r="D628" s="375" t="s">
        <v>8354</v>
      </c>
      <c r="E628" s="375" t="s">
        <v>8355</v>
      </c>
      <c r="F628" s="375" t="s">
        <v>8356</v>
      </c>
      <c r="G628" s="150" t="s">
        <v>5231</v>
      </c>
      <c r="H628" s="376" t="s">
        <v>4491</v>
      </c>
      <c r="I628" s="380"/>
      <c r="J628" s="376"/>
      <c r="K628" s="388">
        <v>43193</v>
      </c>
      <c r="L628" s="149" t="s">
        <v>8357</v>
      </c>
      <c r="M628" s="120"/>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c r="AN628" s="121"/>
      <c r="AO628" s="121"/>
      <c r="AP628" s="121"/>
      <c r="AQ628" s="121"/>
      <c r="AR628" s="121"/>
      <c r="AS628" s="121"/>
      <c r="AT628" s="121"/>
      <c r="AU628" s="121"/>
      <c r="AV628" s="121"/>
      <c r="AW628" s="121"/>
      <c r="AX628" s="121"/>
      <c r="AY628" s="121"/>
      <c r="AZ628" s="121"/>
      <c r="BA628" s="121"/>
      <c r="BB628" s="121"/>
      <c r="BC628" s="121"/>
      <c r="BD628" s="121"/>
      <c r="BE628" s="121"/>
      <c r="BF628" s="121"/>
      <c r="BG628" s="121"/>
      <c r="BH628" s="121"/>
      <c r="BI628" s="121"/>
      <c r="BJ628" s="121"/>
      <c r="BK628" s="121"/>
      <c r="BL628" s="121"/>
      <c r="BM628" s="121"/>
      <c r="BN628" s="121"/>
      <c r="BO628" s="121"/>
      <c r="BP628" s="121"/>
      <c r="BQ628" s="121"/>
      <c r="BR628" s="121"/>
      <c r="BS628" s="121"/>
      <c r="BT628" s="121"/>
      <c r="BU628" s="121"/>
      <c r="BV628" s="121"/>
      <c r="BW628" s="121"/>
      <c r="BX628" s="121"/>
      <c r="BY628" s="121"/>
      <c r="BZ628" s="121"/>
      <c r="CA628" s="121"/>
      <c r="CB628" s="121"/>
      <c r="CC628" s="121"/>
      <c r="CD628" s="121"/>
      <c r="CE628" s="121"/>
      <c r="CF628" s="121"/>
      <c r="CG628" s="121"/>
      <c r="CH628" s="121"/>
      <c r="CI628" s="121"/>
      <c r="CJ628" s="121"/>
      <c r="CK628" s="121"/>
      <c r="CL628" s="121"/>
      <c r="CM628" s="121"/>
      <c r="CN628" s="121"/>
      <c r="CO628" s="121"/>
      <c r="CP628" s="121"/>
      <c r="CQ628" s="121"/>
      <c r="CR628" s="121"/>
      <c r="CS628" s="121"/>
      <c r="CT628" s="121"/>
      <c r="CU628" s="121"/>
      <c r="CV628" s="121"/>
      <c r="CW628" s="121"/>
      <c r="CX628" s="121"/>
      <c r="CY628" s="121"/>
      <c r="CZ628" s="121"/>
      <c r="DA628" s="121"/>
      <c r="DB628" s="121"/>
      <c r="DC628" s="121"/>
      <c r="DD628" s="121"/>
      <c r="DE628" s="121"/>
      <c r="DF628" s="121"/>
      <c r="DG628" s="121"/>
      <c r="DH628" s="121"/>
      <c r="DI628" s="121"/>
      <c r="DJ628" s="121"/>
      <c r="DK628" s="121"/>
    </row>
    <row r="629" spans="1:115" s="122" customFormat="1" ht="25.5">
      <c r="A629" s="120"/>
      <c r="B629" s="19">
        <v>263</v>
      </c>
      <c r="C629" s="375" t="s">
        <v>6674</v>
      </c>
      <c r="D629" s="375" t="s">
        <v>8358</v>
      </c>
      <c r="E629" s="375" t="s">
        <v>8359</v>
      </c>
      <c r="F629" s="375" t="s">
        <v>8360</v>
      </c>
      <c r="G629" s="150" t="s">
        <v>8361</v>
      </c>
      <c r="H629" s="376" t="s">
        <v>4491</v>
      </c>
      <c r="I629" s="380"/>
      <c r="J629" s="376"/>
      <c r="K629" s="388">
        <v>43193</v>
      </c>
      <c r="L629" s="149" t="s">
        <v>8362</v>
      </c>
      <c r="M629" s="120"/>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21"/>
      <c r="AP629" s="121"/>
      <c r="AQ629" s="121"/>
      <c r="AR629" s="121"/>
      <c r="AS629" s="121"/>
      <c r="AT629" s="121"/>
      <c r="AU629" s="121"/>
      <c r="AV629" s="121"/>
      <c r="AW629" s="121"/>
      <c r="AX629" s="121"/>
      <c r="AY629" s="121"/>
      <c r="AZ629" s="121"/>
      <c r="BA629" s="121"/>
      <c r="BB629" s="121"/>
      <c r="BC629" s="121"/>
      <c r="BD629" s="121"/>
      <c r="BE629" s="121"/>
      <c r="BF629" s="121"/>
      <c r="BG629" s="121"/>
      <c r="BH629" s="121"/>
      <c r="BI629" s="121"/>
      <c r="BJ629" s="121"/>
      <c r="BK629" s="121"/>
      <c r="BL629" s="121"/>
      <c r="BM629" s="121"/>
      <c r="BN629" s="121"/>
      <c r="BO629" s="121"/>
      <c r="BP629" s="121"/>
      <c r="BQ629" s="121"/>
      <c r="BR629" s="121"/>
      <c r="BS629" s="121"/>
      <c r="BT629" s="121"/>
      <c r="BU629" s="121"/>
      <c r="BV629" s="121"/>
      <c r="BW629" s="121"/>
      <c r="BX629" s="121"/>
      <c r="BY629" s="121"/>
      <c r="BZ629" s="121"/>
      <c r="CA629" s="121"/>
      <c r="CB629" s="121"/>
      <c r="CC629" s="121"/>
      <c r="CD629" s="121"/>
      <c r="CE629" s="121"/>
      <c r="CF629" s="121"/>
      <c r="CG629" s="121"/>
      <c r="CH629" s="121"/>
      <c r="CI629" s="121"/>
      <c r="CJ629" s="121"/>
      <c r="CK629" s="121"/>
      <c r="CL629" s="121"/>
      <c r="CM629" s="121"/>
      <c r="CN629" s="121"/>
      <c r="CO629" s="121"/>
      <c r="CP629" s="121"/>
      <c r="CQ629" s="121"/>
      <c r="CR629" s="121"/>
      <c r="CS629" s="121"/>
      <c r="CT629" s="121"/>
      <c r="CU629" s="121"/>
      <c r="CV629" s="121"/>
      <c r="CW629" s="121"/>
      <c r="CX629" s="121"/>
      <c r="CY629" s="121"/>
      <c r="CZ629" s="121"/>
      <c r="DA629" s="121"/>
      <c r="DB629" s="121"/>
      <c r="DC629" s="121"/>
      <c r="DD629" s="121"/>
      <c r="DE629" s="121"/>
      <c r="DF629" s="121"/>
      <c r="DG629" s="121"/>
      <c r="DH629" s="121"/>
      <c r="DI629" s="121"/>
      <c r="DJ629" s="121"/>
      <c r="DK629" s="121"/>
    </row>
    <row r="630" spans="1:115" s="122" customFormat="1" ht="25.5">
      <c r="A630" s="121"/>
      <c r="B630" s="76">
        <v>264</v>
      </c>
      <c r="C630" s="375" t="s">
        <v>6675</v>
      </c>
      <c r="D630" s="375" t="s">
        <v>8363</v>
      </c>
      <c r="E630" s="375" t="s">
        <v>8364</v>
      </c>
      <c r="F630" s="375" t="s">
        <v>8365</v>
      </c>
      <c r="G630" s="150" t="s">
        <v>8366</v>
      </c>
      <c r="H630" s="376" t="s">
        <v>4491</v>
      </c>
      <c r="I630" s="380"/>
      <c r="J630" s="376"/>
      <c r="K630" s="388">
        <v>43193</v>
      </c>
      <c r="L630" s="149" t="s">
        <v>8367</v>
      </c>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c r="AN630" s="121"/>
      <c r="AO630" s="121"/>
      <c r="AP630" s="121"/>
      <c r="AQ630" s="121"/>
      <c r="AR630" s="121"/>
      <c r="AS630" s="121"/>
      <c r="AT630" s="121"/>
      <c r="AU630" s="121"/>
      <c r="AV630" s="121"/>
      <c r="AW630" s="121"/>
      <c r="AX630" s="121"/>
      <c r="AY630" s="121"/>
      <c r="AZ630" s="121"/>
      <c r="BA630" s="121"/>
      <c r="BB630" s="121"/>
      <c r="BC630" s="121"/>
      <c r="BD630" s="121"/>
      <c r="BE630" s="121"/>
      <c r="BF630" s="121"/>
      <c r="BG630" s="121"/>
      <c r="BH630" s="121"/>
      <c r="BI630" s="121"/>
      <c r="BJ630" s="121"/>
      <c r="BK630" s="121"/>
      <c r="BL630" s="121"/>
      <c r="BM630" s="121"/>
      <c r="BN630" s="121"/>
      <c r="BO630" s="121"/>
      <c r="BP630" s="121"/>
      <c r="BQ630" s="121"/>
      <c r="BR630" s="121"/>
      <c r="BS630" s="121"/>
      <c r="BT630" s="121"/>
      <c r="BU630" s="121"/>
      <c r="BV630" s="121"/>
      <c r="BW630" s="121"/>
      <c r="BX630" s="121"/>
      <c r="BY630" s="121"/>
      <c r="BZ630" s="121"/>
      <c r="CA630" s="121"/>
      <c r="CB630" s="121"/>
      <c r="CC630" s="121"/>
      <c r="CD630" s="121"/>
      <c r="CE630" s="121"/>
      <c r="CF630" s="121"/>
      <c r="CG630" s="121"/>
      <c r="CH630" s="121"/>
      <c r="CI630" s="121"/>
      <c r="CJ630" s="121"/>
      <c r="CK630" s="121"/>
      <c r="CL630" s="121"/>
      <c r="CM630" s="121"/>
      <c r="CN630" s="121"/>
      <c r="CO630" s="121"/>
      <c r="CP630" s="121"/>
      <c r="CQ630" s="121"/>
      <c r="CR630" s="121"/>
      <c r="CS630" s="121"/>
      <c r="CT630" s="121"/>
      <c r="CU630" s="121"/>
      <c r="CV630" s="121"/>
      <c r="CW630" s="121"/>
      <c r="CX630" s="121"/>
      <c r="CY630" s="121"/>
      <c r="CZ630" s="121"/>
      <c r="DA630" s="121"/>
      <c r="DB630" s="121"/>
      <c r="DC630" s="121"/>
      <c r="DD630" s="121"/>
      <c r="DE630" s="121"/>
      <c r="DF630" s="121"/>
      <c r="DG630" s="121"/>
      <c r="DH630" s="121"/>
      <c r="DI630" s="121"/>
      <c r="DJ630" s="121"/>
      <c r="DK630" s="121"/>
    </row>
    <row r="631" spans="1:115" s="122" customFormat="1" ht="25.5">
      <c r="A631" s="121"/>
      <c r="B631" s="19">
        <v>265</v>
      </c>
      <c r="C631" s="375" t="s">
        <v>6673</v>
      </c>
      <c r="D631" s="375" t="s">
        <v>8363</v>
      </c>
      <c r="E631" s="375" t="s">
        <v>8368</v>
      </c>
      <c r="F631" s="375" t="s">
        <v>8369</v>
      </c>
      <c r="G631" s="150" t="s">
        <v>824</v>
      </c>
      <c r="H631" s="376" t="s">
        <v>4491</v>
      </c>
      <c r="I631" s="380"/>
      <c r="J631" s="376"/>
      <c r="K631" s="388">
        <v>43200</v>
      </c>
      <c r="L631" s="149" t="s">
        <v>8370</v>
      </c>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c r="AN631" s="121"/>
      <c r="AO631" s="121"/>
      <c r="AP631" s="121"/>
      <c r="AQ631" s="121"/>
      <c r="AR631" s="121"/>
      <c r="AS631" s="121"/>
      <c r="AT631" s="121"/>
      <c r="AU631" s="121"/>
      <c r="AV631" s="121"/>
      <c r="AW631" s="121"/>
      <c r="AX631" s="121"/>
      <c r="AY631" s="121"/>
      <c r="AZ631" s="121"/>
      <c r="BA631" s="121"/>
      <c r="BB631" s="121"/>
      <c r="BC631" s="121"/>
      <c r="BD631" s="121"/>
      <c r="BE631" s="121"/>
      <c r="BF631" s="121"/>
      <c r="BG631" s="121"/>
      <c r="BH631" s="121"/>
      <c r="BI631" s="121"/>
      <c r="BJ631" s="121"/>
      <c r="BK631" s="121"/>
      <c r="BL631" s="121"/>
      <c r="BM631" s="121"/>
      <c r="BN631" s="121"/>
      <c r="BO631" s="121"/>
      <c r="BP631" s="121"/>
      <c r="BQ631" s="121"/>
      <c r="BR631" s="121"/>
      <c r="BS631" s="121"/>
      <c r="BT631" s="121"/>
      <c r="BU631" s="121"/>
      <c r="BV631" s="121"/>
      <c r="BW631" s="121"/>
      <c r="BX631" s="121"/>
      <c r="BY631" s="121"/>
      <c r="BZ631" s="121"/>
      <c r="CA631" s="121"/>
      <c r="CB631" s="121"/>
      <c r="CC631" s="121"/>
      <c r="CD631" s="121"/>
      <c r="CE631" s="121"/>
      <c r="CF631" s="121"/>
      <c r="CG631" s="121"/>
      <c r="CH631" s="121"/>
      <c r="CI631" s="121"/>
      <c r="CJ631" s="121"/>
      <c r="CK631" s="121"/>
      <c r="CL631" s="121"/>
      <c r="CM631" s="121"/>
      <c r="CN631" s="121"/>
      <c r="CO631" s="121"/>
      <c r="CP631" s="121"/>
      <c r="CQ631" s="121"/>
      <c r="CR631" s="121"/>
      <c r="CS631" s="121"/>
      <c r="CT631" s="121"/>
      <c r="CU631" s="121"/>
      <c r="CV631" s="121"/>
      <c r="CW631" s="121"/>
      <c r="CX631" s="121"/>
      <c r="CY631" s="121"/>
      <c r="CZ631" s="121"/>
      <c r="DA631" s="121"/>
      <c r="DB631" s="121"/>
      <c r="DC631" s="121"/>
      <c r="DD631" s="121"/>
      <c r="DE631" s="121"/>
      <c r="DF631" s="121"/>
      <c r="DG631" s="121"/>
      <c r="DH631" s="121"/>
      <c r="DI631" s="121"/>
      <c r="DJ631" s="121"/>
      <c r="DK631" s="121"/>
    </row>
    <row r="632" spans="1:115" s="122" customFormat="1" ht="25.5">
      <c r="A632" s="121"/>
      <c r="B632" s="76">
        <v>266</v>
      </c>
      <c r="C632" s="375" t="s">
        <v>3775</v>
      </c>
      <c r="D632" s="375" t="s">
        <v>8371</v>
      </c>
      <c r="E632" s="375" t="s">
        <v>8372</v>
      </c>
      <c r="F632" s="375" t="s">
        <v>8373</v>
      </c>
      <c r="G632" s="150" t="s">
        <v>3776</v>
      </c>
      <c r="H632" s="376" t="s">
        <v>4491</v>
      </c>
      <c r="I632" s="380"/>
      <c r="J632" s="376"/>
      <c r="K632" s="388">
        <v>43200</v>
      </c>
      <c r="L632" s="149" t="s">
        <v>8374</v>
      </c>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c r="AN632" s="121"/>
      <c r="AO632" s="121"/>
      <c r="AP632" s="121"/>
      <c r="AQ632" s="121"/>
      <c r="AR632" s="121"/>
      <c r="AS632" s="121"/>
      <c r="AT632" s="121"/>
      <c r="AU632" s="121"/>
      <c r="AV632" s="121"/>
      <c r="AW632" s="121"/>
      <c r="AX632" s="121"/>
      <c r="AY632" s="121"/>
      <c r="AZ632" s="121"/>
      <c r="BA632" s="121"/>
      <c r="BB632" s="121"/>
      <c r="BC632" s="121"/>
      <c r="BD632" s="121"/>
      <c r="BE632" s="121"/>
      <c r="BF632" s="121"/>
      <c r="BG632" s="121"/>
      <c r="BH632" s="121"/>
      <c r="BI632" s="121"/>
      <c r="BJ632" s="121"/>
      <c r="BK632" s="121"/>
      <c r="BL632" s="121"/>
      <c r="BM632" s="121"/>
      <c r="BN632" s="121"/>
      <c r="BO632" s="121"/>
      <c r="BP632" s="121"/>
      <c r="BQ632" s="121"/>
      <c r="BR632" s="121"/>
      <c r="BS632" s="121"/>
      <c r="BT632" s="121"/>
      <c r="BU632" s="121"/>
      <c r="BV632" s="121"/>
      <c r="BW632" s="121"/>
      <c r="BX632" s="121"/>
      <c r="BY632" s="121"/>
      <c r="BZ632" s="121"/>
      <c r="CA632" s="121"/>
      <c r="CB632" s="121"/>
      <c r="CC632" s="121"/>
      <c r="CD632" s="121"/>
      <c r="CE632" s="121"/>
      <c r="CF632" s="121"/>
      <c r="CG632" s="121"/>
      <c r="CH632" s="121"/>
      <c r="CI632" s="121"/>
      <c r="CJ632" s="121"/>
      <c r="CK632" s="121"/>
      <c r="CL632" s="121"/>
      <c r="CM632" s="121"/>
      <c r="CN632" s="121"/>
      <c r="CO632" s="121"/>
      <c r="CP632" s="121"/>
      <c r="CQ632" s="121"/>
      <c r="CR632" s="121"/>
      <c r="CS632" s="121"/>
      <c r="CT632" s="121"/>
      <c r="CU632" s="121"/>
      <c r="CV632" s="121"/>
      <c r="CW632" s="121"/>
      <c r="CX632" s="121"/>
      <c r="CY632" s="121"/>
      <c r="CZ632" s="121"/>
      <c r="DA632" s="121"/>
      <c r="DB632" s="121"/>
      <c r="DC632" s="121"/>
      <c r="DD632" s="121"/>
      <c r="DE632" s="121"/>
      <c r="DF632" s="121"/>
      <c r="DG632" s="121"/>
      <c r="DH632" s="121"/>
      <c r="DI632" s="121"/>
      <c r="DJ632" s="121"/>
      <c r="DK632" s="121"/>
    </row>
    <row r="633" spans="1:115" s="122" customFormat="1" ht="25.5">
      <c r="A633" s="121"/>
      <c r="B633" s="19">
        <v>267</v>
      </c>
      <c r="C633" s="375" t="s">
        <v>3746</v>
      </c>
      <c r="D633" s="375" t="s">
        <v>8375</v>
      </c>
      <c r="E633" s="509" t="s">
        <v>8376</v>
      </c>
      <c r="F633" s="509" t="s">
        <v>8377</v>
      </c>
      <c r="G633" s="150" t="s">
        <v>717</v>
      </c>
      <c r="H633" s="376" t="s">
        <v>4491</v>
      </c>
      <c r="I633" s="380"/>
      <c r="J633" s="376"/>
      <c r="K633" s="388">
        <v>43203</v>
      </c>
      <c r="L633" s="149" t="s">
        <v>8378</v>
      </c>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c r="AN633" s="121"/>
      <c r="AO633" s="121"/>
      <c r="AP633" s="121"/>
      <c r="AQ633" s="121"/>
      <c r="AR633" s="121"/>
      <c r="AS633" s="121"/>
      <c r="AT633" s="121"/>
      <c r="AU633" s="121"/>
      <c r="AV633" s="121"/>
      <c r="AW633" s="121"/>
      <c r="AX633" s="121"/>
      <c r="AY633" s="121"/>
      <c r="AZ633" s="121"/>
      <c r="BA633" s="121"/>
      <c r="BB633" s="121"/>
      <c r="BC633" s="121"/>
      <c r="BD633" s="121"/>
      <c r="BE633" s="121"/>
      <c r="BF633" s="121"/>
      <c r="BG633" s="121"/>
      <c r="BH633" s="121"/>
      <c r="BI633" s="121"/>
      <c r="BJ633" s="121"/>
      <c r="BK633" s="121"/>
      <c r="BL633" s="121"/>
      <c r="BM633" s="121"/>
      <c r="BN633" s="121"/>
      <c r="BO633" s="121"/>
      <c r="BP633" s="121"/>
      <c r="BQ633" s="121"/>
      <c r="BR633" s="121"/>
      <c r="BS633" s="121"/>
      <c r="BT633" s="121"/>
      <c r="BU633" s="121"/>
      <c r="BV633" s="121"/>
      <c r="BW633" s="121"/>
      <c r="BX633" s="121"/>
      <c r="BY633" s="121"/>
      <c r="BZ633" s="121"/>
      <c r="CA633" s="121"/>
      <c r="CB633" s="121"/>
      <c r="CC633" s="121"/>
      <c r="CD633" s="121"/>
      <c r="CE633" s="121"/>
      <c r="CF633" s="121"/>
      <c r="CG633" s="121"/>
      <c r="CH633" s="121"/>
      <c r="CI633" s="121"/>
      <c r="CJ633" s="121"/>
      <c r="CK633" s="121"/>
      <c r="CL633" s="121"/>
      <c r="CM633" s="121"/>
      <c r="CN633" s="121"/>
      <c r="CO633" s="121"/>
      <c r="CP633" s="121"/>
      <c r="CQ633" s="121"/>
      <c r="CR633" s="121"/>
      <c r="CS633" s="121"/>
      <c r="CT633" s="121"/>
      <c r="CU633" s="121"/>
      <c r="CV633" s="121"/>
      <c r="CW633" s="121"/>
      <c r="CX633" s="121"/>
      <c r="CY633" s="121"/>
      <c r="CZ633" s="121"/>
      <c r="DA633" s="121"/>
      <c r="DB633" s="121"/>
      <c r="DC633" s="121"/>
      <c r="DD633" s="121"/>
      <c r="DE633" s="121"/>
      <c r="DF633" s="121"/>
      <c r="DG633" s="121"/>
      <c r="DH633" s="121"/>
      <c r="DI633" s="121"/>
      <c r="DJ633" s="121"/>
      <c r="DK633" s="121"/>
    </row>
    <row r="634" spans="1:115" s="122" customFormat="1" ht="25.5">
      <c r="A634" s="121"/>
      <c r="B634" s="76">
        <v>268</v>
      </c>
      <c r="C634" s="375" t="s">
        <v>3747</v>
      </c>
      <c r="D634" s="375" t="s">
        <v>8379</v>
      </c>
      <c r="E634" s="510"/>
      <c r="F634" s="510"/>
      <c r="G634" s="150" t="s">
        <v>3748</v>
      </c>
      <c r="H634" s="376" t="s">
        <v>4491</v>
      </c>
      <c r="I634" s="380"/>
      <c r="J634" s="376"/>
      <c r="K634" s="388">
        <v>43202</v>
      </c>
      <c r="L634" s="149" t="s">
        <v>8380</v>
      </c>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c r="AN634" s="121"/>
      <c r="AO634" s="121"/>
      <c r="AP634" s="121"/>
      <c r="AQ634" s="121"/>
      <c r="AR634" s="121"/>
      <c r="AS634" s="121"/>
      <c r="AT634" s="121"/>
      <c r="AU634" s="121"/>
      <c r="AV634" s="121"/>
      <c r="AW634" s="121"/>
      <c r="AX634" s="121"/>
      <c r="AY634" s="121"/>
      <c r="AZ634" s="121"/>
      <c r="BA634" s="121"/>
      <c r="BB634" s="121"/>
      <c r="BC634" s="121"/>
      <c r="BD634" s="121"/>
      <c r="BE634" s="121"/>
      <c r="BF634" s="121"/>
      <c r="BG634" s="121"/>
      <c r="BH634" s="121"/>
      <c r="BI634" s="121"/>
      <c r="BJ634" s="121"/>
      <c r="BK634" s="121"/>
      <c r="BL634" s="121"/>
      <c r="BM634" s="121"/>
      <c r="BN634" s="121"/>
      <c r="BO634" s="121"/>
      <c r="BP634" s="121"/>
      <c r="BQ634" s="121"/>
      <c r="BR634" s="121"/>
      <c r="BS634" s="121"/>
      <c r="BT634" s="121"/>
      <c r="BU634" s="121"/>
      <c r="BV634" s="121"/>
      <c r="BW634" s="121"/>
      <c r="BX634" s="121"/>
      <c r="BY634" s="121"/>
      <c r="BZ634" s="121"/>
      <c r="CA634" s="121"/>
      <c r="CB634" s="121"/>
      <c r="CC634" s="121"/>
      <c r="CD634" s="121"/>
      <c r="CE634" s="121"/>
      <c r="CF634" s="121"/>
      <c r="CG634" s="121"/>
      <c r="CH634" s="121"/>
      <c r="CI634" s="121"/>
      <c r="CJ634" s="121"/>
      <c r="CK634" s="121"/>
      <c r="CL634" s="121"/>
      <c r="CM634" s="121"/>
      <c r="CN634" s="121"/>
      <c r="CO634" s="121"/>
      <c r="CP634" s="121"/>
      <c r="CQ634" s="121"/>
      <c r="CR634" s="121"/>
      <c r="CS634" s="121"/>
      <c r="CT634" s="121"/>
      <c r="CU634" s="121"/>
      <c r="CV634" s="121"/>
      <c r="CW634" s="121"/>
      <c r="CX634" s="121"/>
      <c r="CY634" s="121"/>
      <c r="CZ634" s="121"/>
      <c r="DA634" s="121"/>
      <c r="DB634" s="121"/>
      <c r="DC634" s="121"/>
      <c r="DD634" s="121"/>
      <c r="DE634" s="121"/>
      <c r="DF634" s="121"/>
      <c r="DG634" s="121"/>
      <c r="DH634" s="121"/>
      <c r="DI634" s="121"/>
      <c r="DJ634" s="121"/>
      <c r="DK634" s="121"/>
    </row>
    <row r="635" spans="1:115" s="122" customFormat="1" ht="12.75">
      <c r="A635" s="121"/>
      <c r="B635" s="19">
        <v>269</v>
      </c>
      <c r="C635" s="375"/>
      <c r="D635" s="375"/>
      <c r="E635" s="511"/>
      <c r="F635" s="511"/>
      <c r="G635" s="150"/>
      <c r="H635" s="376"/>
      <c r="I635" s="380"/>
      <c r="J635" s="376"/>
      <c r="K635" s="388"/>
      <c r="L635" s="149"/>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c r="AN635" s="121"/>
      <c r="AO635" s="121"/>
      <c r="AP635" s="121"/>
      <c r="AQ635" s="121"/>
      <c r="AR635" s="121"/>
      <c r="AS635" s="121"/>
      <c r="AT635" s="121"/>
      <c r="AU635" s="121"/>
      <c r="AV635" s="121"/>
      <c r="AW635" s="121"/>
      <c r="AX635" s="121"/>
      <c r="AY635" s="121"/>
      <c r="AZ635" s="121"/>
      <c r="BA635" s="121"/>
      <c r="BB635" s="121"/>
      <c r="BC635" s="121"/>
      <c r="BD635" s="121"/>
      <c r="BE635" s="121"/>
      <c r="BF635" s="121"/>
      <c r="BG635" s="121"/>
      <c r="BH635" s="121"/>
      <c r="BI635" s="121"/>
      <c r="BJ635" s="121"/>
      <c r="BK635" s="121"/>
      <c r="BL635" s="121"/>
      <c r="BM635" s="121"/>
      <c r="BN635" s="121"/>
      <c r="BO635" s="121"/>
      <c r="BP635" s="121"/>
      <c r="BQ635" s="121"/>
      <c r="BR635" s="121"/>
      <c r="BS635" s="121"/>
      <c r="BT635" s="121"/>
      <c r="BU635" s="121"/>
      <c r="BV635" s="121"/>
      <c r="BW635" s="121"/>
      <c r="BX635" s="121"/>
      <c r="BY635" s="121"/>
      <c r="BZ635" s="121"/>
      <c r="CA635" s="121"/>
      <c r="CB635" s="121"/>
      <c r="CC635" s="121"/>
      <c r="CD635" s="121"/>
      <c r="CE635" s="121"/>
      <c r="CF635" s="121"/>
      <c r="CG635" s="121"/>
      <c r="CH635" s="121"/>
      <c r="CI635" s="121"/>
      <c r="CJ635" s="121"/>
      <c r="CK635" s="121"/>
      <c r="CL635" s="121"/>
      <c r="CM635" s="121"/>
      <c r="CN635" s="121"/>
      <c r="CO635" s="121"/>
      <c r="CP635" s="121"/>
      <c r="CQ635" s="121"/>
      <c r="CR635" s="121"/>
      <c r="CS635" s="121"/>
      <c r="CT635" s="121"/>
      <c r="CU635" s="121"/>
      <c r="CV635" s="121"/>
      <c r="CW635" s="121"/>
      <c r="CX635" s="121"/>
      <c r="CY635" s="121"/>
      <c r="CZ635" s="121"/>
      <c r="DA635" s="121"/>
      <c r="DB635" s="121"/>
      <c r="DC635" s="121"/>
      <c r="DD635" s="121"/>
      <c r="DE635" s="121"/>
      <c r="DF635" s="121"/>
      <c r="DG635" s="121"/>
      <c r="DH635" s="121"/>
      <c r="DI635" s="121"/>
      <c r="DJ635" s="121"/>
      <c r="DK635" s="121"/>
    </row>
    <row r="636" spans="1:256" s="122" customFormat="1" ht="25.5">
      <c r="A636" s="121"/>
      <c r="B636" s="76">
        <v>270</v>
      </c>
      <c r="C636" s="375" t="s">
        <v>766</v>
      </c>
      <c r="D636" s="375" t="s">
        <v>8375</v>
      </c>
      <c r="E636" s="375" t="s">
        <v>8381</v>
      </c>
      <c r="F636" s="375" t="s">
        <v>8382</v>
      </c>
      <c r="G636" s="150" t="s">
        <v>767</v>
      </c>
      <c r="H636" s="372" t="s">
        <v>4491</v>
      </c>
      <c r="I636" s="395"/>
      <c r="J636" s="372"/>
      <c r="K636" s="388">
        <v>43168</v>
      </c>
      <c r="L636" s="149" t="s">
        <v>8383</v>
      </c>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c r="AN636" s="121"/>
      <c r="AO636" s="121"/>
      <c r="AP636" s="121"/>
      <c r="AQ636" s="121"/>
      <c r="AR636" s="121"/>
      <c r="AS636" s="121"/>
      <c r="AT636" s="121"/>
      <c r="AU636" s="121"/>
      <c r="AV636" s="121"/>
      <c r="AW636" s="121"/>
      <c r="AX636" s="121"/>
      <c r="AY636" s="121"/>
      <c r="AZ636" s="121"/>
      <c r="BA636" s="121"/>
      <c r="BB636" s="121"/>
      <c r="BC636" s="121"/>
      <c r="BD636" s="121"/>
      <c r="BE636" s="121"/>
      <c r="BF636" s="121"/>
      <c r="BG636" s="121"/>
      <c r="BH636" s="121"/>
      <c r="BI636" s="121"/>
      <c r="BJ636" s="121"/>
      <c r="BK636" s="121"/>
      <c r="BL636" s="121"/>
      <c r="BM636" s="121"/>
      <c r="BN636" s="121"/>
      <c r="BO636" s="121"/>
      <c r="BP636" s="121"/>
      <c r="BQ636" s="121"/>
      <c r="BR636" s="121"/>
      <c r="BS636" s="121"/>
      <c r="BT636" s="121"/>
      <c r="BU636" s="121"/>
      <c r="BV636" s="121"/>
      <c r="BW636" s="121"/>
      <c r="BX636" s="121"/>
      <c r="BY636" s="121"/>
      <c r="BZ636" s="121"/>
      <c r="CA636" s="121"/>
      <c r="CB636" s="121"/>
      <c r="CC636" s="121"/>
      <c r="CD636" s="121"/>
      <c r="CE636" s="121"/>
      <c r="CF636" s="121"/>
      <c r="CG636" s="121"/>
      <c r="CH636" s="121"/>
      <c r="CI636" s="121"/>
      <c r="CJ636" s="121"/>
      <c r="CK636" s="121"/>
      <c r="CL636" s="121"/>
      <c r="CM636" s="121"/>
      <c r="CN636" s="121"/>
      <c r="CO636" s="121"/>
      <c r="CP636" s="121"/>
      <c r="CQ636" s="121"/>
      <c r="CR636" s="121"/>
      <c r="CS636" s="121"/>
      <c r="CT636" s="121"/>
      <c r="CU636" s="121"/>
      <c r="CV636" s="121"/>
      <c r="CW636" s="121"/>
      <c r="CX636" s="121"/>
      <c r="CY636" s="121"/>
      <c r="CZ636" s="121"/>
      <c r="DA636" s="121"/>
      <c r="DB636" s="121"/>
      <c r="DC636" s="121"/>
      <c r="DD636" s="121"/>
      <c r="DE636" s="121"/>
      <c r="DF636" s="121"/>
      <c r="DG636" s="121"/>
      <c r="DH636" s="121"/>
      <c r="DI636" s="121"/>
      <c r="DJ636" s="121"/>
      <c r="DK636" s="121"/>
      <c r="DL636" s="121"/>
      <c r="DM636" s="121"/>
      <c r="DN636" s="121"/>
      <c r="DO636" s="121"/>
      <c r="DP636" s="121"/>
      <c r="DQ636" s="121"/>
      <c r="DR636" s="121"/>
      <c r="DS636" s="121"/>
      <c r="DT636" s="121"/>
      <c r="DU636" s="121"/>
      <c r="DV636" s="121"/>
      <c r="DW636" s="121"/>
      <c r="DX636" s="121"/>
      <c r="DY636" s="121"/>
      <c r="DZ636" s="121"/>
      <c r="EA636" s="121"/>
      <c r="EB636" s="121"/>
      <c r="EC636" s="121"/>
      <c r="ED636" s="121"/>
      <c r="EE636" s="121"/>
      <c r="EF636" s="121"/>
      <c r="EG636" s="121"/>
      <c r="EH636" s="121"/>
      <c r="EI636" s="121"/>
      <c r="EJ636" s="121"/>
      <c r="EK636" s="121"/>
      <c r="EL636" s="121"/>
      <c r="EM636" s="121"/>
      <c r="EN636" s="121"/>
      <c r="EO636" s="121"/>
      <c r="EP636" s="121"/>
      <c r="EQ636" s="121"/>
      <c r="ER636" s="121"/>
      <c r="ES636" s="121"/>
      <c r="ET636" s="121"/>
      <c r="EU636" s="121"/>
      <c r="EV636" s="121"/>
      <c r="EW636" s="121"/>
      <c r="EX636" s="121"/>
      <c r="EY636" s="121"/>
      <c r="EZ636" s="121"/>
      <c r="FA636" s="121"/>
      <c r="FB636" s="121"/>
      <c r="FC636" s="121"/>
      <c r="FD636" s="121"/>
      <c r="FE636" s="121"/>
      <c r="FF636" s="121"/>
      <c r="FG636" s="121"/>
      <c r="FH636" s="121"/>
      <c r="FI636" s="121"/>
      <c r="FJ636" s="121"/>
      <c r="FK636" s="121"/>
      <c r="FL636" s="121"/>
      <c r="FM636" s="121"/>
      <c r="FN636" s="121"/>
      <c r="FO636" s="121"/>
      <c r="FP636" s="121"/>
      <c r="FQ636" s="121"/>
      <c r="FR636" s="121"/>
      <c r="FS636" s="121"/>
      <c r="FT636" s="121"/>
      <c r="FU636" s="121"/>
      <c r="FV636" s="121"/>
      <c r="FW636" s="121"/>
      <c r="FX636" s="121"/>
      <c r="FY636" s="121"/>
      <c r="FZ636" s="121"/>
      <c r="GA636" s="121"/>
      <c r="GB636" s="121"/>
      <c r="GC636" s="121"/>
      <c r="GD636" s="121"/>
      <c r="GE636" s="121"/>
      <c r="GF636" s="121"/>
      <c r="GG636" s="121"/>
      <c r="GH636" s="121"/>
      <c r="GI636" s="121"/>
      <c r="GJ636" s="121"/>
      <c r="GK636" s="121"/>
      <c r="GL636" s="121"/>
      <c r="GM636" s="121"/>
      <c r="GN636" s="121"/>
      <c r="GO636" s="121"/>
      <c r="GP636" s="121"/>
      <c r="GQ636" s="121"/>
      <c r="GR636" s="121"/>
      <c r="GS636" s="121"/>
      <c r="GT636" s="121"/>
      <c r="GU636" s="121"/>
      <c r="GV636" s="121"/>
      <c r="GW636" s="121"/>
      <c r="GX636" s="121"/>
      <c r="GY636" s="121"/>
      <c r="GZ636" s="121"/>
      <c r="HA636" s="121"/>
      <c r="HB636" s="121"/>
      <c r="HC636" s="121"/>
      <c r="HD636" s="121"/>
      <c r="HE636" s="121"/>
      <c r="HF636" s="121"/>
      <c r="HG636" s="121"/>
      <c r="HH636" s="121"/>
      <c r="HI636" s="121"/>
      <c r="HJ636" s="121"/>
      <c r="HK636" s="121"/>
      <c r="HL636" s="121"/>
      <c r="HM636" s="121"/>
      <c r="HN636" s="121"/>
      <c r="HO636" s="121"/>
      <c r="HP636" s="121"/>
      <c r="HQ636" s="121"/>
      <c r="HR636" s="121"/>
      <c r="HS636" s="121"/>
      <c r="HT636" s="121"/>
      <c r="HU636" s="121"/>
      <c r="HV636" s="121"/>
      <c r="HW636" s="121"/>
      <c r="HX636" s="121"/>
      <c r="HY636" s="121"/>
      <c r="HZ636" s="121"/>
      <c r="IA636" s="121"/>
      <c r="IB636" s="121"/>
      <c r="IC636" s="121"/>
      <c r="ID636" s="121"/>
      <c r="IE636" s="121"/>
      <c r="IF636" s="121"/>
      <c r="IG636" s="121"/>
      <c r="IH636" s="121"/>
      <c r="II636" s="121"/>
      <c r="IJ636" s="121"/>
      <c r="IK636" s="121"/>
      <c r="IL636" s="121"/>
      <c r="IM636" s="121"/>
      <c r="IN636" s="121"/>
      <c r="IO636" s="121"/>
      <c r="IP636" s="121"/>
      <c r="IQ636" s="121"/>
      <c r="IR636" s="121"/>
      <c r="IS636" s="121"/>
      <c r="IT636" s="121"/>
      <c r="IU636" s="121"/>
      <c r="IV636" s="121"/>
    </row>
    <row r="637" spans="1:256" s="122" customFormat="1" ht="25.5">
      <c r="A637" s="121"/>
      <c r="B637" s="19">
        <v>271</v>
      </c>
      <c r="C637" s="375" t="s">
        <v>1717</v>
      </c>
      <c r="D637" s="375" t="s">
        <v>8379</v>
      </c>
      <c r="E637" s="375" t="s">
        <v>8384</v>
      </c>
      <c r="F637" s="375" t="s">
        <v>8385</v>
      </c>
      <c r="G637" s="150" t="s">
        <v>3745</v>
      </c>
      <c r="H637" s="372"/>
      <c r="I637" s="395"/>
      <c r="J637" s="372" t="s">
        <v>4491</v>
      </c>
      <c r="K637" s="373">
        <v>43217</v>
      </c>
      <c r="L637" s="149" t="s">
        <v>8386</v>
      </c>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21"/>
      <c r="AP637" s="121"/>
      <c r="AQ637" s="121"/>
      <c r="AR637" s="121"/>
      <c r="AS637" s="121"/>
      <c r="AT637" s="121"/>
      <c r="AU637" s="121"/>
      <c r="AV637" s="121"/>
      <c r="AW637" s="121"/>
      <c r="AX637" s="121"/>
      <c r="AY637" s="121"/>
      <c r="AZ637" s="121"/>
      <c r="BA637" s="121"/>
      <c r="BB637" s="121"/>
      <c r="BC637" s="121"/>
      <c r="BD637" s="121"/>
      <c r="BE637" s="121"/>
      <c r="BF637" s="121"/>
      <c r="BG637" s="121"/>
      <c r="BH637" s="121"/>
      <c r="BI637" s="121"/>
      <c r="BJ637" s="121"/>
      <c r="BK637" s="121"/>
      <c r="BL637" s="121"/>
      <c r="BM637" s="121"/>
      <c r="BN637" s="121"/>
      <c r="BO637" s="121"/>
      <c r="BP637" s="121"/>
      <c r="BQ637" s="121"/>
      <c r="BR637" s="121"/>
      <c r="BS637" s="121"/>
      <c r="BT637" s="121"/>
      <c r="BU637" s="121"/>
      <c r="BV637" s="121"/>
      <c r="BW637" s="121"/>
      <c r="BX637" s="121"/>
      <c r="BY637" s="121"/>
      <c r="BZ637" s="121"/>
      <c r="CA637" s="121"/>
      <c r="CB637" s="121"/>
      <c r="CC637" s="121"/>
      <c r="CD637" s="121"/>
      <c r="CE637" s="121"/>
      <c r="CF637" s="121"/>
      <c r="CG637" s="121"/>
      <c r="CH637" s="121"/>
      <c r="CI637" s="121"/>
      <c r="CJ637" s="121"/>
      <c r="CK637" s="121"/>
      <c r="CL637" s="121"/>
      <c r="CM637" s="121"/>
      <c r="CN637" s="121"/>
      <c r="CO637" s="121"/>
      <c r="CP637" s="121"/>
      <c r="CQ637" s="121"/>
      <c r="CR637" s="121"/>
      <c r="CS637" s="121"/>
      <c r="CT637" s="121"/>
      <c r="CU637" s="121"/>
      <c r="CV637" s="121"/>
      <c r="CW637" s="121"/>
      <c r="CX637" s="121"/>
      <c r="CY637" s="121"/>
      <c r="CZ637" s="121"/>
      <c r="DA637" s="121"/>
      <c r="DB637" s="121"/>
      <c r="DC637" s="121"/>
      <c r="DD637" s="121"/>
      <c r="DE637" s="121"/>
      <c r="DF637" s="121"/>
      <c r="DG637" s="121"/>
      <c r="DH637" s="121"/>
      <c r="DI637" s="121"/>
      <c r="DJ637" s="121"/>
      <c r="DK637" s="121"/>
      <c r="DL637" s="121"/>
      <c r="DM637" s="121"/>
      <c r="DN637" s="121"/>
      <c r="DO637" s="121"/>
      <c r="DP637" s="121"/>
      <c r="DQ637" s="121"/>
      <c r="DR637" s="121"/>
      <c r="DS637" s="121"/>
      <c r="DT637" s="121"/>
      <c r="DU637" s="121"/>
      <c r="DV637" s="121"/>
      <c r="DW637" s="121"/>
      <c r="DX637" s="121"/>
      <c r="DY637" s="121"/>
      <c r="DZ637" s="121"/>
      <c r="EA637" s="121"/>
      <c r="EB637" s="121"/>
      <c r="EC637" s="121"/>
      <c r="ED637" s="121"/>
      <c r="EE637" s="121"/>
      <c r="EF637" s="121"/>
      <c r="EG637" s="121"/>
      <c r="EH637" s="121"/>
      <c r="EI637" s="121"/>
      <c r="EJ637" s="121"/>
      <c r="EK637" s="121"/>
      <c r="EL637" s="121"/>
      <c r="EM637" s="121"/>
      <c r="EN637" s="121"/>
      <c r="EO637" s="121"/>
      <c r="EP637" s="121"/>
      <c r="EQ637" s="121"/>
      <c r="ER637" s="121"/>
      <c r="ES637" s="121"/>
      <c r="ET637" s="121"/>
      <c r="EU637" s="121"/>
      <c r="EV637" s="121"/>
      <c r="EW637" s="121"/>
      <c r="EX637" s="121"/>
      <c r="EY637" s="121"/>
      <c r="EZ637" s="121"/>
      <c r="FA637" s="121"/>
      <c r="FB637" s="121"/>
      <c r="FC637" s="121"/>
      <c r="FD637" s="121"/>
      <c r="FE637" s="121"/>
      <c r="FF637" s="121"/>
      <c r="FG637" s="121"/>
      <c r="FH637" s="121"/>
      <c r="FI637" s="121"/>
      <c r="FJ637" s="121"/>
      <c r="FK637" s="121"/>
      <c r="FL637" s="121"/>
      <c r="FM637" s="121"/>
      <c r="FN637" s="121"/>
      <c r="FO637" s="121"/>
      <c r="FP637" s="121"/>
      <c r="FQ637" s="121"/>
      <c r="FR637" s="121"/>
      <c r="FS637" s="121"/>
      <c r="FT637" s="121"/>
      <c r="FU637" s="121"/>
      <c r="FV637" s="121"/>
      <c r="FW637" s="121"/>
      <c r="FX637" s="121"/>
      <c r="FY637" s="121"/>
      <c r="FZ637" s="121"/>
      <c r="GA637" s="121"/>
      <c r="GB637" s="121"/>
      <c r="GC637" s="121"/>
      <c r="GD637" s="121"/>
      <c r="GE637" s="121"/>
      <c r="GF637" s="121"/>
      <c r="GG637" s="121"/>
      <c r="GH637" s="121"/>
      <c r="GI637" s="121"/>
      <c r="GJ637" s="121"/>
      <c r="GK637" s="121"/>
      <c r="GL637" s="121"/>
      <c r="GM637" s="121"/>
      <c r="GN637" s="121"/>
      <c r="GO637" s="121"/>
      <c r="GP637" s="121"/>
      <c r="GQ637" s="121"/>
      <c r="GR637" s="121"/>
      <c r="GS637" s="121"/>
      <c r="GT637" s="121"/>
      <c r="GU637" s="121"/>
      <c r="GV637" s="121"/>
      <c r="GW637" s="121"/>
      <c r="GX637" s="121"/>
      <c r="GY637" s="121"/>
      <c r="GZ637" s="121"/>
      <c r="HA637" s="121"/>
      <c r="HB637" s="121"/>
      <c r="HC637" s="121"/>
      <c r="HD637" s="121"/>
      <c r="HE637" s="121"/>
      <c r="HF637" s="121"/>
      <c r="HG637" s="121"/>
      <c r="HH637" s="121"/>
      <c r="HI637" s="121"/>
      <c r="HJ637" s="121"/>
      <c r="HK637" s="121"/>
      <c r="HL637" s="121"/>
      <c r="HM637" s="121"/>
      <c r="HN637" s="121"/>
      <c r="HO637" s="121"/>
      <c r="HP637" s="121"/>
      <c r="HQ637" s="121"/>
      <c r="HR637" s="121"/>
      <c r="HS637" s="121"/>
      <c r="HT637" s="121"/>
      <c r="HU637" s="121"/>
      <c r="HV637" s="121"/>
      <c r="HW637" s="121"/>
      <c r="HX637" s="121"/>
      <c r="HY637" s="121"/>
      <c r="HZ637" s="121"/>
      <c r="IA637" s="121"/>
      <c r="IB637" s="121"/>
      <c r="IC637" s="121"/>
      <c r="ID637" s="121"/>
      <c r="IE637" s="121"/>
      <c r="IF637" s="121"/>
      <c r="IG637" s="121"/>
      <c r="IH637" s="121"/>
      <c r="II637" s="121"/>
      <c r="IJ637" s="121"/>
      <c r="IK637" s="121"/>
      <c r="IL637" s="121"/>
      <c r="IM637" s="121"/>
      <c r="IN637" s="121"/>
      <c r="IO637" s="121"/>
      <c r="IP637" s="121"/>
      <c r="IQ637" s="121"/>
      <c r="IR637" s="121"/>
      <c r="IS637" s="121"/>
      <c r="IT637" s="121"/>
      <c r="IU637" s="121"/>
      <c r="IV637" s="121"/>
    </row>
    <row r="638" spans="1:256" s="122" customFormat="1" ht="25.5">
      <c r="A638" s="121"/>
      <c r="B638" s="76">
        <v>272</v>
      </c>
      <c r="C638" s="375" t="s">
        <v>3743</v>
      </c>
      <c r="D638" s="375" t="s">
        <v>8375</v>
      </c>
      <c r="E638" s="375" t="s">
        <v>8387</v>
      </c>
      <c r="F638" s="375" t="s">
        <v>8388</v>
      </c>
      <c r="G638" s="150" t="s">
        <v>3744</v>
      </c>
      <c r="H638" s="396"/>
      <c r="I638" s="397"/>
      <c r="J638" s="372" t="s">
        <v>4491</v>
      </c>
      <c r="K638" s="373">
        <v>42895</v>
      </c>
      <c r="L638" s="149" t="s">
        <v>8389</v>
      </c>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c r="AN638" s="121"/>
      <c r="AO638" s="121"/>
      <c r="AP638" s="121"/>
      <c r="AQ638" s="121"/>
      <c r="AR638" s="121"/>
      <c r="AS638" s="121"/>
      <c r="AT638" s="121"/>
      <c r="AU638" s="121"/>
      <c r="AV638" s="121"/>
      <c r="AW638" s="121"/>
      <c r="AX638" s="121"/>
      <c r="AY638" s="121"/>
      <c r="AZ638" s="121"/>
      <c r="BA638" s="121"/>
      <c r="BB638" s="121"/>
      <c r="BC638" s="121"/>
      <c r="BD638" s="121"/>
      <c r="BE638" s="121"/>
      <c r="BF638" s="121"/>
      <c r="BG638" s="121"/>
      <c r="BH638" s="121"/>
      <c r="BI638" s="121"/>
      <c r="BJ638" s="121"/>
      <c r="BK638" s="121"/>
      <c r="BL638" s="121"/>
      <c r="BM638" s="121"/>
      <c r="BN638" s="121"/>
      <c r="BO638" s="121"/>
      <c r="BP638" s="121"/>
      <c r="BQ638" s="121"/>
      <c r="BR638" s="121"/>
      <c r="BS638" s="121"/>
      <c r="BT638" s="121"/>
      <c r="BU638" s="121"/>
      <c r="BV638" s="121"/>
      <c r="BW638" s="121"/>
      <c r="BX638" s="121"/>
      <c r="BY638" s="121"/>
      <c r="BZ638" s="121"/>
      <c r="CA638" s="121"/>
      <c r="CB638" s="121"/>
      <c r="CC638" s="121"/>
      <c r="CD638" s="121"/>
      <c r="CE638" s="121"/>
      <c r="CF638" s="121"/>
      <c r="CG638" s="121"/>
      <c r="CH638" s="121"/>
      <c r="CI638" s="121"/>
      <c r="CJ638" s="121"/>
      <c r="CK638" s="121"/>
      <c r="CL638" s="121"/>
      <c r="CM638" s="121"/>
      <c r="CN638" s="121"/>
      <c r="CO638" s="121"/>
      <c r="CP638" s="121"/>
      <c r="CQ638" s="121"/>
      <c r="CR638" s="121"/>
      <c r="CS638" s="121"/>
      <c r="CT638" s="121"/>
      <c r="CU638" s="121"/>
      <c r="CV638" s="121"/>
      <c r="CW638" s="121"/>
      <c r="CX638" s="121"/>
      <c r="CY638" s="121"/>
      <c r="CZ638" s="121"/>
      <c r="DA638" s="121"/>
      <c r="DB638" s="121"/>
      <c r="DC638" s="121"/>
      <c r="DD638" s="121"/>
      <c r="DE638" s="121"/>
      <c r="DF638" s="121"/>
      <c r="DG638" s="121"/>
      <c r="DH638" s="121"/>
      <c r="DI638" s="121"/>
      <c r="DJ638" s="121"/>
      <c r="DK638" s="121"/>
      <c r="DL638" s="121"/>
      <c r="DM638" s="121"/>
      <c r="DN638" s="121"/>
      <c r="DO638" s="121"/>
      <c r="DP638" s="121"/>
      <c r="DQ638" s="121"/>
      <c r="DR638" s="121"/>
      <c r="DS638" s="121"/>
      <c r="DT638" s="121"/>
      <c r="DU638" s="121"/>
      <c r="DV638" s="121"/>
      <c r="DW638" s="121"/>
      <c r="DX638" s="121"/>
      <c r="DY638" s="121"/>
      <c r="DZ638" s="121"/>
      <c r="EA638" s="121"/>
      <c r="EB638" s="121"/>
      <c r="EC638" s="121"/>
      <c r="ED638" s="121"/>
      <c r="EE638" s="121"/>
      <c r="EF638" s="121"/>
      <c r="EG638" s="121"/>
      <c r="EH638" s="121"/>
      <c r="EI638" s="121"/>
      <c r="EJ638" s="121"/>
      <c r="EK638" s="121"/>
      <c r="EL638" s="121"/>
      <c r="EM638" s="121"/>
      <c r="EN638" s="121"/>
      <c r="EO638" s="121"/>
      <c r="EP638" s="121"/>
      <c r="EQ638" s="121"/>
      <c r="ER638" s="121"/>
      <c r="ES638" s="121"/>
      <c r="ET638" s="121"/>
      <c r="EU638" s="121"/>
      <c r="EV638" s="121"/>
      <c r="EW638" s="121"/>
      <c r="EX638" s="121"/>
      <c r="EY638" s="121"/>
      <c r="EZ638" s="121"/>
      <c r="FA638" s="121"/>
      <c r="FB638" s="121"/>
      <c r="FC638" s="121"/>
      <c r="FD638" s="121"/>
      <c r="FE638" s="121"/>
      <c r="FF638" s="121"/>
      <c r="FG638" s="121"/>
      <c r="FH638" s="121"/>
      <c r="FI638" s="121"/>
      <c r="FJ638" s="121"/>
      <c r="FK638" s="121"/>
      <c r="FL638" s="121"/>
      <c r="FM638" s="121"/>
      <c r="FN638" s="121"/>
      <c r="FO638" s="121"/>
      <c r="FP638" s="121"/>
      <c r="FQ638" s="121"/>
      <c r="FR638" s="121"/>
      <c r="FS638" s="121"/>
      <c r="FT638" s="121"/>
      <c r="FU638" s="121"/>
      <c r="FV638" s="121"/>
      <c r="FW638" s="121"/>
      <c r="FX638" s="121"/>
      <c r="FY638" s="121"/>
      <c r="FZ638" s="121"/>
      <c r="GA638" s="121"/>
      <c r="GB638" s="121"/>
      <c r="GC638" s="121"/>
      <c r="GD638" s="121"/>
      <c r="GE638" s="121"/>
      <c r="GF638" s="121"/>
      <c r="GG638" s="121"/>
      <c r="GH638" s="121"/>
      <c r="GI638" s="121"/>
      <c r="GJ638" s="121"/>
      <c r="GK638" s="121"/>
      <c r="GL638" s="121"/>
      <c r="GM638" s="121"/>
      <c r="GN638" s="121"/>
      <c r="GO638" s="121"/>
      <c r="GP638" s="121"/>
      <c r="GQ638" s="121"/>
      <c r="GR638" s="121"/>
      <c r="GS638" s="121"/>
      <c r="GT638" s="121"/>
      <c r="GU638" s="121"/>
      <c r="GV638" s="121"/>
      <c r="GW638" s="121"/>
      <c r="GX638" s="121"/>
      <c r="GY638" s="121"/>
      <c r="GZ638" s="121"/>
      <c r="HA638" s="121"/>
      <c r="HB638" s="121"/>
      <c r="HC638" s="121"/>
      <c r="HD638" s="121"/>
      <c r="HE638" s="121"/>
      <c r="HF638" s="121"/>
      <c r="HG638" s="121"/>
      <c r="HH638" s="121"/>
      <c r="HI638" s="121"/>
      <c r="HJ638" s="121"/>
      <c r="HK638" s="121"/>
      <c r="HL638" s="121"/>
      <c r="HM638" s="121"/>
      <c r="HN638" s="121"/>
      <c r="HO638" s="121"/>
      <c r="HP638" s="121"/>
      <c r="HQ638" s="121"/>
      <c r="HR638" s="121"/>
      <c r="HS638" s="121"/>
      <c r="HT638" s="121"/>
      <c r="HU638" s="121"/>
      <c r="HV638" s="121"/>
      <c r="HW638" s="121"/>
      <c r="HX638" s="121"/>
      <c r="HY638" s="121"/>
      <c r="HZ638" s="121"/>
      <c r="IA638" s="121"/>
      <c r="IB638" s="121"/>
      <c r="IC638" s="121"/>
      <c r="ID638" s="121"/>
      <c r="IE638" s="121"/>
      <c r="IF638" s="121"/>
      <c r="IG638" s="121"/>
      <c r="IH638" s="121"/>
      <c r="II638" s="121"/>
      <c r="IJ638" s="121"/>
      <c r="IK638" s="121"/>
      <c r="IL638" s="121"/>
      <c r="IM638" s="121"/>
      <c r="IN638" s="121"/>
      <c r="IO638" s="121"/>
      <c r="IP638" s="121"/>
      <c r="IQ638" s="121"/>
      <c r="IR638" s="121"/>
      <c r="IS638" s="121"/>
      <c r="IT638" s="121"/>
      <c r="IU638" s="121"/>
      <c r="IV638" s="121"/>
    </row>
    <row r="639" spans="1:256" s="122" customFormat="1" ht="25.5">
      <c r="A639" s="121"/>
      <c r="B639" s="19">
        <v>273</v>
      </c>
      <c r="C639" s="375" t="s">
        <v>3742</v>
      </c>
      <c r="D639" s="375" t="s">
        <v>8375</v>
      </c>
      <c r="E639" s="375" t="s">
        <v>8387</v>
      </c>
      <c r="F639" s="375" t="s">
        <v>8390</v>
      </c>
      <c r="G639" s="150" t="s">
        <v>3456</v>
      </c>
      <c r="H639" s="372"/>
      <c r="I639" s="395"/>
      <c r="J639" s="372" t="s">
        <v>4491</v>
      </c>
      <c r="K639" s="373">
        <v>42895</v>
      </c>
      <c r="L639" s="149" t="s">
        <v>8391</v>
      </c>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c r="AN639" s="121"/>
      <c r="AO639" s="121"/>
      <c r="AP639" s="121"/>
      <c r="AQ639" s="121"/>
      <c r="AR639" s="121"/>
      <c r="AS639" s="121"/>
      <c r="AT639" s="121"/>
      <c r="AU639" s="121"/>
      <c r="AV639" s="121"/>
      <c r="AW639" s="121"/>
      <c r="AX639" s="121"/>
      <c r="AY639" s="121"/>
      <c r="AZ639" s="121"/>
      <c r="BA639" s="121"/>
      <c r="BB639" s="121"/>
      <c r="BC639" s="121"/>
      <c r="BD639" s="121"/>
      <c r="BE639" s="121"/>
      <c r="BF639" s="121"/>
      <c r="BG639" s="121"/>
      <c r="BH639" s="121"/>
      <c r="BI639" s="121"/>
      <c r="BJ639" s="121"/>
      <c r="BK639" s="121"/>
      <c r="BL639" s="121"/>
      <c r="BM639" s="121"/>
      <c r="BN639" s="121"/>
      <c r="BO639" s="121"/>
      <c r="BP639" s="121"/>
      <c r="BQ639" s="121"/>
      <c r="BR639" s="121"/>
      <c r="BS639" s="121"/>
      <c r="BT639" s="121"/>
      <c r="BU639" s="121"/>
      <c r="BV639" s="121"/>
      <c r="BW639" s="121"/>
      <c r="BX639" s="121"/>
      <c r="BY639" s="121"/>
      <c r="BZ639" s="121"/>
      <c r="CA639" s="121"/>
      <c r="CB639" s="121"/>
      <c r="CC639" s="121"/>
      <c r="CD639" s="121"/>
      <c r="CE639" s="121"/>
      <c r="CF639" s="121"/>
      <c r="CG639" s="121"/>
      <c r="CH639" s="121"/>
      <c r="CI639" s="121"/>
      <c r="CJ639" s="121"/>
      <c r="CK639" s="121"/>
      <c r="CL639" s="121"/>
      <c r="CM639" s="121"/>
      <c r="CN639" s="121"/>
      <c r="CO639" s="121"/>
      <c r="CP639" s="121"/>
      <c r="CQ639" s="121"/>
      <c r="CR639" s="121"/>
      <c r="CS639" s="121"/>
      <c r="CT639" s="121"/>
      <c r="CU639" s="121"/>
      <c r="CV639" s="121"/>
      <c r="CW639" s="121"/>
      <c r="CX639" s="121"/>
      <c r="CY639" s="121"/>
      <c r="CZ639" s="121"/>
      <c r="DA639" s="121"/>
      <c r="DB639" s="121"/>
      <c r="DC639" s="121"/>
      <c r="DD639" s="121"/>
      <c r="DE639" s="121"/>
      <c r="DF639" s="121"/>
      <c r="DG639" s="121"/>
      <c r="DH639" s="121"/>
      <c r="DI639" s="121"/>
      <c r="DJ639" s="121"/>
      <c r="DK639" s="121"/>
      <c r="DL639" s="121"/>
      <c r="DM639" s="121"/>
      <c r="DN639" s="121"/>
      <c r="DO639" s="121"/>
      <c r="DP639" s="121"/>
      <c r="DQ639" s="121"/>
      <c r="DR639" s="121"/>
      <c r="DS639" s="121"/>
      <c r="DT639" s="121"/>
      <c r="DU639" s="121"/>
      <c r="DV639" s="121"/>
      <c r="DW639" s="121"/>
      <c r="DX639" s="121"/>
      <c r="DY639" s="121"/>
      <c r="DZ639" s="121"/>
      <c r="EA639" s="121"/>
      <c r="EB639" s="121"/>
      <c r="EC639" s="121"/>
      <c r="ED639" s="121"/>
      <c r="EE639" s="121"/>
      <c r="EF639" s="121"/>
      <c r="EG639" s="121"/>
      <c r="EH639" s="121"/>
      <c r="EI639" s="121"/>
      <c r="EJ639" s="121"/>
      <c r="EK639" s="121"/>
      <c r="EL639" s="121"/>
      <c r="EM639" s="121"/>
      <c r="EN639" s="121"/>
      <c r="EO639" s="121"/>
      <c r="EP639" s="121"/>
      <c r="EQ639" s="121"/>
      <c r="ER639" s="121"/>
      <c r="ES639" s="121"/>
      <c r="ET639" s="121"/>
      <c r="EU639" s="121"/>
      <c r="EV639" s="121"/>
      <c r="EW639" s="121"/>
      <c r="EX639" s="121"/>
      <c r="EY639" s="121"/>
      <c r="EZ639" s="121"/>
      <c r="FA639" s="121"/>
      <c r="FB639" s="121"/>
      <c r="FC639" s="121"/>
      <c r="FD639" s="121"/>
      <c r="FE639" s="121"/>
      <c r="FF639" s="121"/>
      <c r="FG639" s="121"/>
      <c r="FH639" s="121"/>
      <c r="FI639" s="121"/>
      <c r="FJ639" s="121"/>
      <c r="FK639" s="121"/>
      <c r="FL639" s="121"/>
      <c r="FM639" s="121"/>
      <c r="FN639" s="121"/>
      <c r="FO639" s="121"/>
      <c r="FP639" s="121"/>
      <c r="FQ639" s="121"/>
      <c r="FR639" s="121"/>
      <c r="FS639" s="121"/>
      <c r="FT639" s="121"/>
      <c r="FU639" s="121"/>
      <c r="FV639" s="121"/>
      <c r="FW639" s="121"/>
      <c r="FX639" s="121"/>
      <c r="FY639" s="121"/>
      <c r="FZ639" s="121"/>
      <c r="GA639" s="121"/>
      <c r="GB639" s="121"/>
      <c r="GC639" s="121"/>
      <c r="GD639" s="121"/>
      <c r="GE639" s="121"/>
      <c r="GF639" s="121"/>
      <c r="GG639" s="121"/>
      <c r="GH639" s="121"/>
      <c r="GI639" s="121"/>
      <c r="GJ639" s="121"/>
      <c r="GK639" s="121"/>
      <c r="GL639" s="121"/>
      <c r="GM639" s="121"/>
      <c r="GN639" s="121"/>
      <c r="GO639" s="121"/>
      <c r="GP639" s="121"/>
      <c r="GQ639" s="121"/>
      <c r="GR639" s="121"/>
      <c r="GS639" s="121"/>
      <c r="GT639" s="121"/>
      <c r="GU639" s="121"/>
      <c r="GV639" s="121"/>
      <c r="GW639" s="121"/>
      <c r="GX639" s="121"/>
      <c r="GY639" s="121"/>
      <c r="GZ639" s="121"/>
      <c r="HA639" s="121"/>
      <c r="HB639" s="121"/>
      <c r="HC639" s="121"/>
      <c r="HD639" s="121"/>
      <c r="HE639" s="121"/>
      <c r="HF639" s="121"/>
      <c r="HG639" s="121"/>
      <c r="HH639" s="121"/>
      <c r="HI639" s="121"/>
      <c r="HJ639" s="121"/>
      <c r="HK639" s="121"/>
      <c r="HL639" s="121"/>
      <c r="HM639" s="121"/>
      <c r="HN639" s="121"/>
      <c r="HO639" s="121"/>
      <c r="HP639" s="121"/>
      <c r="HQ639" s="121"/>
      <c r="HR639" s="121"/>
      <c r="HS639" s="121"/>
      <c r="HT639" s="121"/>
      <c r="HU639" s="121"/>
      <c r="HV639" s="121"/>
      <c r="HW639" s="121"/>
      <c r="HX639" s="121"/>
      <c r="HY639" s="121"/>
      <c r="HZ639" s="121"/>
      <c r="IA639" s="121"/>
      <c r="IB639" s="121"/>
      <c r="IC639" s="121"/>
      <c r="ID639" s="121"/>
      <c r="IE639" s="121"/>
      <c r="IF639" s="121"/>
      <c r="IG639" s="121"/>
      <c r="IH639" s="121"/>
      <c r="II639" s="121"/>
      <c r="IJ639" s="121"/>
      <c r="IK639" s="121"/>
      <c r="IL639" s="121"/>
      <c r="IM639" s="121"/>
      <c r="IN639" s="121"/>
      <c r="IO639" s="121"/>
      <c r="IP639" s="121"/>
      <c r="IQ639" s="121"/>
      <c r="IR639" s="121"/>
      <c r="IS639" s="121"/>
      <c r="IT639" s="121"/>
      <c r="IU639" s="121"/>
      <c r="IV639" s="121"/>
    </row>
    <row r="640" spans="1:256" s="122" customFormat="1" ht="25.5">
      <c r="A640" s="121"/>
      <c r="B640" s="76">
        <v>274</v>
      </c>
      <c r="C640" s="375" t="s">
        <v>768</v>
      </c>
      <c r="D640" s="375" t="s">
        <v>8392</v>
      </c>
      <c r="E640" s="375" t="s">
        <v>8393</v>
      </c>
      <c r="F640" s="375" t="s">
        <v>8394</v>
      </c>
      <c r="G640" s="150" t="s">
        <v>717</v>
      </c>
      <c r="H640" s="372"/>
      <c r="I640" s="395"/>
      <c r="J640" s="372" t="s">
        <v>4491</v>
      </c>
      <c r="K640" s="373">
        <v>42992</v>
      </c>
      <c r="L640" s="149" t="s">
        <v>8395</v>
      </c>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c r="AN640" s="121"/>
      <c r="AO640" s="121"/>
      <c r="AP640" s="121"/>
      <c r="AQ640" s="121"/>
      <c r="AR640" s="121"/>
      <c r="AS640" s="121"/>
      <c r="AT640" s="121"/>
      <c r="AU640" s="121"/>
      <c r="AV640" s="121"/>
      <c r="AW640" s="121"/>
      <c r="AX640" s="121"/>
      <c r="AY640" s="121"/>
      <c r="AZ640" s="121"/>
      <c r="BA640" s="121"/>
      <c r="BB640" s="121"/>
      <c r="BC640" s="121"/>
      <c r="BD640" s="121"/>
      <c r="BE640" s="121"/>
      <c r="BF640" s="121"/>
      <c r="BG640" s="121"/>
      <c r="BH640" s="121"/>
      <c r="BI640" s="121"/>
      <c r="BJ640" s="121"/>
      <c r="BK640" s="121"/>
      <c r="BL640" s="121"/>
      <c r="BM640" s="121"/>
      <c r="BN640" s="121"/>
      <c r="BO640" s="121"/>
      <c r="BP640" s="121"/>
      <c r="BQ640" s="121"/>
      <c r="BR640" s="121"/>
      <c r="BS640" s="121"/>
      <c r="BT640" s="121"/>
      <c r="BU640" s="121"/>
      <c r="BV640" s="121"/>
      <c r="BW640" s="121"/>
      <c r="BX640" s="121"/>
      <c r="BY640" s="121"/>
      <c r="BZ640" s="121"/>
      <c r="CA640" s="121"/>
      <c r="CB640" s="121"/>
      <c r="CC640" s="121"/>
      <c r="CD640" s="121"/>
      <c r="CE640" s="121"/>
      <c r="CF640" s="121"/>
      <c r="CG640" s="121"/>
      <c r="CH640" s="121"/>
      <c r="CI640" s="121"/>
      <c r="CJ640" s="121"/>
      <c r="CK640" s="121"/>
      <c r="CL640" s="121"/>
      <c r="CM640" s="121"/>
      <c r="CN640" s="121"/>
      <c r="CO640" s="121"/>
      <c r="CP640" s="121"/>
      <c r="CQ640" s="121"/>
      <c r="CR640" s="121"/>
      <c r="CS640" s="121"/>
      <c r="CT640" s="121"/>
      <c r="CU640" s="121"/>
      <c r="CV640" s="121"/>
      <c r="CW640" s="121"/>
      <c r="CX640" s="121"/>
      <c r="CY640" s="121"/>
      <c r="CZ640" s="121"/>
      <c r="DA640" s="121"/>
      <c r="DB640" s="121"/>
      <c r="DC640" s="121"/>
      <c r="DD640" s="121"/>
      <c r="DE640" s="121"/>
      <c r="DF640" s="121"/>
      <c r="DG640" s="121"/>
      <c r="DH640" s="121"/>
      <c r="DI640" s="121"/>
      <c r="DJ640" s="121"/>
      <c r="DK640" s="121"/>
      <c r="DL640" s="121"/>
      <c r="DM640" s="121"/>
      <c r="DN640" s="121"/>
      <c r="DO640" s="121"/>
      <c r="DP640" s="121"/>
      <c r="DQ640" s="121"/>
      <c r="DR640" s="121"/>
      <c r="DS640" s="121"/>
      <c r="DT640" s="121"/>
      <c r="DU640" s="121"/>
      <c r="DV640" s="121"/>
      <c r="DW640" s="121"/>
      <c r="DX640" s="121"/>
      <c r="DY640" s="121"/>
      <c r="DZ640" s="121"/>
      <c r="EA640" s="121"/>
      <c r="EB640" s="121"/>
      <c r="EC640" s="121"/>
      <c r="ED640" s="121"/>
      <c r="EE640" s="121"/>
      <c r="EF640" s="121"/>
      <c r="EG640" s="121"/>
      <c r="EH640" s="121"/>
      <c r="EI640" s="121"/>
      <c r="EJ640" s="121"/>
      <c r="EK640" s="121"/>
      <c r="EL640" s="121"/>
      <c r="EM640" s="121"/>
      <c r="EN640" s="121"/>
      <c r="EO640" s="121"/>
      <c r="EP640" s="121"/>
      <c r="EQ640" s="121"/>
      <c r="ER640" s="121"/>
      <c r="ES640" s="121"/>
      <c r="ET640" s="121"/>
      <c r="EU640" s="121"/>
      <c r="EV640" s="121"/>
      <c r="EW640" s="121"/>
      <c r="EX640" s="121"/>
      <c r="EY640" s="121"/>
      <c r="EZ640" s="121"/>
      <c r="FA640" s="121"/>
      <c r="FB640" s="121"/>
      <c r="FC640" s="121"/>
      <c r="FD640" s="121"/>
      <c r="FE640" s="121"/>
      <c r="FF640" s="121"/>
      <c r="FG640" s="121"/>
      <c r="FH640" s="121"/>
      <c r="FI640" s="121"/>
      <c r="FJ640" s="121"/>
      <c r="FK640" s="121"/>
      <c r="FL640" s="121"/>
      <c r="FM640" s="121"/>
      <c r="FN640" s="121"/>
      <c r="FO640" s="121"/>
      <c r="FP640" s="121"/>
      <c r="FQ640" s="121"/>
      <c r="FR640" s="121"/>
      <c r="FS640" s="121"/>
      <c r="FT640" s="121"/>
      <c r="FU640" s="121"/>
      <c r="FV640" s="121"/>
      <c r="FW640" s="121"/>
      <c r="FX640" s="121"/>
      <c r="FY640" s="121"/>
      <c r="FZ640" s="121"/>
      <c r="GA640" s="121"/>
      <c r="GB640" s="121"/>
      <c r="GC640" s="121"/>
      <c r="GD640" s="121"/>
      <c r="GE640" s="121"/>
      <c r="GF640" s="121"/>
      <c r="GG640" s="121"/>
      <c r="GH640" s="121"/>
      <c r="GI640" s="121"/>
      <c r="GJ640" s="121"/>
      <c r="GK640" s="121"/>
      <c r="GL640" s="121"/>
      <c r="GM640" s="121"/>
      <c r="GN640" s="121"/>
      <c r="GO640" s="121"/>
      <c r="GP640" s="121"/>
      <c r="GQ640" s="121"/>
      <c r="GR640" s="121"/>
      <c r="GS640" s="121"/>
      <c r="GT640" s="121"/>
      <c r="GU640" s="121"/>
      <c r="GV640" s="121"/>
      <c r="GW640" s="121"/>
      <c r="GX640" s="121"/>
      <c r="GY640" s="121"/>
      <c r="GZ640" s="121"/>
      <c r="HA640" s="121"/>
      <c r="HB640" s="121"/>
      <c r="HC640" s="121"/>
      <c r="HD640" s="121"/>
      <c r="HE640" s="121"/>
      <c r="HF640" s="121"/>
      <c r="HG640" s="121"/>
      <c r="HH640" s="121"/>
      <c r="HI640" s="121"/>
      <c r="HJ640" s="121"/>
      <c r="HK640" s="121"/>
      <c r="HL640" s="121"/>
      <c r="HM640" s="121"/>
      <c r="HN640" s="121"/>
      <c r="HO640" s="121"/>
      <c r="HP640" s="121"/>
      <c r="HQ640" s="121"/>
      <c r="HR640" s="121"/>
      <c r="HS640" s="121"/>
      <c r="HT640" s="121"/>
      <c r="HU640" s="121"/>
      <c r="HV640" s="121"/>
      <c r="HW640" s="121"/>
      <c r="HX640" s="121"/>
      <c r="HY640" s="121"/>
      <c r="HZ640" s="121"/>
      <c r="IA640" s="121"/>
      <c r="IB640" s="121"/>
      <c r="IC640" s="121"/>
      <c r="ID640" s="121"/>
      <c r="IE640" s="121"/>
      <c r="IF640" s="121"/>
      <c r="IG640" s="121"/>
      <c r="IH640" s="121"/>
      <c r="II640" s="121"/>
      <c r="IJ640" s="121"/>
      <c r="IK640" s="121"/>
      <c r="IL640" s="121"/>
      <c r="IM640" s="121"/>
      <c r="IN640" s="121"/>
      <c r="IO640" s="121"/>
      <c r="IP640" s="121"/>
      <c r="IQ640" s="121"/>
      <c r="IR640" s="121"/>
      <c r="IS640" s="121"/>
      <c r="IT640" s="121"/>
      <c r="IU640" s="121"/>
      <c r="IV640" s="121"/>
    </row>
    <row r="641" spans="1:256" s="122" customFormat="1" ht="25.5">
      <c r="A641" s="121"/>
      <c r="B641" s="19">
        <v>275</v>
      </c>
      <c r="C641" s="375" t="s">
        <v>4936</v>
      </c>
      <c r="D641" s="375" t="s">
        <v>8397</v>
      </c>
      <c r="E641" s="375" t="s">
        <v>8398</v>
      </c>
      <c r="F641" s="375" t="s">
        <v>8399</v>
      </c>
      <c r="G641" s="150" t="s">
        <v>3463</v>
      </c>
      <c r="H641" s="372" t="s">
        <v>4491</v>
      </c>
      <c r="I641" s="395"/>
      <c r="J641" s="372"/>
      <c r="K641" s="373">
        <v>43003</v>
      </c>
      <c r="L641" s="149" t="s">
        <v>8400</v>
      </c>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c r="AN641" s="121"/>
      <c r="AO641" s="121"/>
      <c r="AP641" s="121"/>
      <c r="AQ641" s="121"/>
      <c r="AR641" s="121"/>
      <c r="AS641" s="121"/>
      <c r="AT641" s="121"/>
      <c r="AU641" s="121"/>
      <c r="AV641" s="121"/>
      <c r="AW641" s="121"/>
      <c r="AX641" s="121"/>
      <c r="AY641" s="121"/>
      <c r="AZ641" s="121"/>
      <c r="BA641" s="121"/>
      <c r="BB641" s="121"/>
      <c r="BC641" s="121"/>
      <c r="BD641" s="121"/>
      <c r="BE641" s="121"/>
      <c r="BF641" s="121"/>
      <c r="BG641" s="121"/>
      <c r="BH641" s="121"/>
      <c r="BI641" s="121"/>
      <c r="BJ641" s="121"/>
      <c r="BK641" s="121"/>
      <c r="BL641" s="121"/>
      <c r="BM641" s="121"/>
      <c r="BN641" s="121"/>
      <c r="BO641" s="121"/>
      <c r="BP641" s="121"/>
      <c r="BQ641" s="121"/>
      <c r="BR641" s="121"/>
      <c r="BS641" s="121"/>
      <c r="BT641" s="121"/>
      <c r="BU641" s="121"/>
      <c r="BV641" s="121"/>
      <c r="BW641" s="121"/>
      <c r="BX641" s="121"/>
      <c r="BY641" s="121"/>
      <c r="BZ641" s="121"/>
      <c r="CA641" s="121"/>
      <c r="CB641" s="121"/>
      <c r="CC641" s="121"/>
      <c r="CD641" s="121"/>
      <c r="CE641" s="121"/>
      <c r="CF641" s="121"/>
      <c r="CG641" s="121"/>
      <c r="CH641" s="121"/>
      <c r="CI641" s="121"/>
      <c r="CJ641" s="121"/>
      <c r="CK641" s="121"/>
      <c r="CL641" s="121"/>
      <c r="CM641" s="121"/>
      <c r="CN641" s="121"/>
      <c r="CO641" s="121"/>
      <c r="CP641" s="121"/>
      <c r="CQ641" s="121"/>
      <c r="CR641" s="121"/>
      <c r="CS641" s="121"/>
      <c r="CT641" s="121"/>
      <c r="CU641" s="121"/>
      <c r="CV641" s="121"/>
      <c r="CW641" s="121"/>
      <c r="CX641" s="121"/>
      <c r="CY641" s="121"/>
      <c r="CZ641" s="121"/>
      <c r="DA641" s="121"/>
      <c r="DB641" s="121"/>
      <c r="DC641" s="121"/>
      <c r="DD641" s="121"/>
      <c r="DE641" s="121"/>
      <c r="DF641" s="121"/>
      <c r="DG641" s="121"/>
      <c r="DH641" s="121"/>
      <c r="DI641" s="121"/>
      <c r="DJ641" s="121"/>
      <c r="DK641" s="121"/>
      <c r="DL641" s="121"/>
      <c r="DM641" s="121"/>
      <c r="DN641" s="121"/>
      <c r="DO641" s="121"/>
      <c r="DP641" s="121"/>
      <c r="DQ641" s="121"/>
      <c r="DR641" s="121"/>
      <c r="DS641" s="121"/>
      <c r="DT641" s="121"/>
      <c r="DU641" s="121"/>
      <c r="DV641" s="121"/>
      <c r="DW641" s="121"/>
      <c r="DX641" s="121"/>
      <c r="DY641" s="121"/>
      <c r="DZ641" s="121"/>
      <c r="EA641" s="121"/>
      <c r="EB641" s="121"/>
      <c r="EC641" s="121"/>
      <c r="ED641" s="121"/>
      <c r="EE641" s="121"/>
      <c r="EF641" s="121"/>
      <c r="EG641" s="121"/>
      <c r="EH641" s="121"/>
      <c r="EI641" s="121"/>
      <c r="EJ641" s="121"/>
      <c r="EK641" s="121"/>
      <c r="EL641" s="121"/>
      <c r="EM641" s="121"/>
      <c r="EN641" s="121"/>
      <c r="EO641" s="121"/>
      <c r="EP641" s="121"/>
      <c r="EQ641" s="121"/>
      <c r="ER641" s="121"/>
      <c r="ES641" s="121"/>
      <c r="ET641" s="121"/>
      <c r="EU641" s="121"/>
      <c r="EV641" s="121"/>
      <c r="EW641" s="121"/>
      <c r="EX641" s="121"/>
      <c r="EY641" s="121"/>
      <c r="EZ641" s="121"/>
      <c r="FA641" s="121"/>
      <c r="FB641" s="121"/>
      <c r="FC641" s="121"/>
      <c r="FD641" s="121"/>
      <c r="FE641" s="121"/>
      <c r="FF641" s="121"/>
      <c r="FG641" s="121"/>
      <c r="FH641" s="121"/>
      <c r="FI641" s="121"/>
      <c r="FJ641" s="121"/>
      <c r="FK641" s="121"/>
      <c r="FL641" s="121"/>
      <c r="FM641" s="121"/>
      <c r="FN641" s="121"/>
      <c r="FO641" s="121"/>
      <c r="FP641" s="121"/>
      <c r="FQ641" s="121"/>
      <c r="FR641" s="121"/>
      <c r="FS641" s="121"/>
      <c r="FT641" s="121"/>
      <c r="FU641" s="121"/>
      <c r="FV641" s="121"/>
      <c r="FW641" s="121"/>
      <c r="FX641" s="121"/>
      <c r="FY641" s="121"/>
      <c r="FZ641" s="121"/>
      <c r="GA641" s="121"/>
      <c r="GB641" s="121"/>
      <c r="GC641" s="121"/>
      <c r="GD641" s="121"/>
      <c r="GE641" s="121"/>
      <c r="GF641" s="121"/>
      <c r="GG641" s="121"/>
      <c r="GH641" s="121"/>
      <c r="GI641" s="121"/>
      <c r="GJ641" s="121"/>
      <c r="GK641" s="121"/>
      <c r="GL641" s="121"/>
      <c r="GM641" s="121"/>
      <c r="GN641" s="121"/>
      <c r="GO641" s="121"/>
      <c r="GP641" s="121"/>
      <c r="GQ641" s="121"/>
      <c r="GR641" s="121"/>
      <c r="GS641" s="121"/>
      <c r="GT641" s="121"/>
      <c r="GU641" s="121"/>
      <c r="GV641" s="121"/>
      <c r="GW641" s="121"/>
      <c r="GX641" s="121"/>
      <c r="GY641" s="121"/>
      <c r="GZ641" s="121"/>
      <c r="HA641" s="121"/>
      <c r="HB641" s="121"/>
      <c r="HC641" s="121"/>
      <c r="HD641" s="121"/>
      <c r="HE641" s="121"/>
      <c r="HF641" s="121"/>
      <c r="HG641" s="121"/>
      <c r="HH641" s="121"/>
      <c r="HI641" s="121"/>
      <c r="HJ641" s="121"/>
      <c r="HK641" s="121"/>
      <c r="HL641" s="121"/>
      <c r="HM641" s="121"/>
      <c r="HN641" s="121"/>
      <c r="HO641" s="121"/>
      <c r="HP641" s="121"/>
      <c r="HQ641" s="121"/>
      <c r="HR641" s="121"/>
      <c r="HS641" s="121"/>
      <c r="HT641" s="121"/>
      <c r="HU641" s="121"/>
      <c r="HV641" s="121"/>
      <c r="HW641" s="121"/>
      <c r="HX641" s="121"/>
      <c r="HY641" s="121"/>
      <c r="HZ641" s="121"/>
      <c r="IA641" s="121"/>
      <c r="IB641" s="121"/>
      <c r="IC641" s="121"/>
      <c r="ID641" s="121"/>
      <c r="IE641" s="121"/>
      <c r="IF641" s="121"/>
      <c r="IG641" s="121"/>
      <c r="IH641" s="121"/>
      <c r="II641" s="121"/>
      <c r="IJ641" s="121"/>
      <c r="IK641" s="121"/>
      <c r="IL641" s="121"/>
      <c r="IM641" s="121"/>
      <c r="IN641" s="121"/>
      <c r="IO641" s="121"/>
      <c r="IP641" s="121"/>
      <c r="IQ641" s="121"/>
      <c r="IR641" s="121"/>
      <c r="IS641" s="121"/>
      <c r="IT641" s="121"/>
      <c r="IU641" s="121"/>
      <c r="IV641" s="121"/>
    </row>
    <row r="642" spans="1:256" s="122" customFormat="1" ht="25.5">
      <c r="A642" s="121"/>
      <c r="B642" s="76">
        <v>276</v>
      </c>
      <c r="C642" s="375" t="s">
        <v>8401</v>
      </c>
      <c r="D642" s="375" t="s">
        <v>8402</v>
      </c>
      <c r="E642" s="375" t="s">
        <v>8403</v>
      </c>
      <c r="F642" s="375" t="s">
        <v>8404</v>
      </c>
      <c r="G642" s="150" t="s">
        <v>6449</v>
      </c>
      <c r="H642" s="372"/>
      <c r="I642" s="395"/>
      <c r="J642" s="372" t="s">
        <v>4491</v>
      </c>
      <c r="K642" s="373">
        <v>43003</v>
      </c>
      <c r="L642" s="149" t="s">
        <v>8405</v>
      </c>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c r="AN642" s="121"/>
      <c r="AO642" s="121"/>
      <c r="AP642" s="121"/>
      <c r="AQ642" s="121"/>
      <c r="AR642" s="121"/>
      <c r="AS642" s="121"/>
      <c r="AT642" s="121"/>
      <c r="AU642" s="121"/>
      <c r="AV642" s="121"/>
      <c r="AW642" s="121"/>
      <c r="AX642" s="121"/>
      <c r="AY642" s="121"/>
      <c r="AZ642" s="121"/>
      <c r="BA642" s="121"/>
      <c r="BB642" s="121"/>
      <c r="BC642" s="121"/>
      <c r="BD642" s="121"/>
      <c r="BE642" s="121"/>
      <c r="BF642" s="121"/>
      <c r="BG642" s="121"/>
      <c r="BH642" s="121"/>
      <c r="BI642" s="121"/>
      <c r="BJ642" s="121"/>
      <c r="BK642" s="121"/>
      <c r="BL642" s="121"/>
      <c r="BM642" s="121"/>
      <c r="BN642" s="121"/>
      <c r="BO642" s="121"/>
      <c r="BP642" s="121"/>
      <c r="BQ642" s="121"/>
      <c r="BR642" s="121"/>
      <c r="BS642" s="121"/>
      <c r="BT642" s="121"/>
      <c r="BU642" s="121"/>
      <c r="BV642" s="121"/>
      <c r="BW642" s="121"/>
      <c r="BX642" s="121"/>
      <c r="BY642" s="121"/>
      <c r="BZ642" s="121"/>
      <c r="CA642" s="121"/>
      <c r="CB642" s="121"/>
      <c r="CC642" s="121"/>
      <c r="CD642" s="121"/>
      <c r="CE642" s="121"/>
      <c r="CF642" s="121"/>
      <c r="CG642" s="121"/>
      <c r="CH642" s="121"/>
      <c r="CI642" s="121"/>
      <c r="CJ642" s="121"/>
      <c r="CK642" s="121"/>
      <c r="CL642" s="121"/>
      <c r="CM642" s="121"/>
      <c r="CN642" s="121"/>
      <c r="CO642" s="121"/>
      <c r="CP642" s="121"/>
      <c r="CQ642" s="121"/>
      <c r="CR642" s="121"/>
      <c r="CS642" s="121"/>
      <c r="CT642" s="121"/>
      <c r="CU642" s="121"/>
      <c r="CV642" s="121"/>
      <c r="CW642" s="121"/>
      <c r="CX642" s="121"/>
      <c r="CY642" s="121"/>
      <c r="CZ642" s="121"/>
      <c r="DA642" s="121"/>
      <c r="DB642" s="121"/>
      <c r="DC642" s="121"/>
      <c r="DD642" s="121"/>
      <c r="DE642" s="121"/>
      <c r="DF642" s="121"/>
      <c r="DG642" s="121"/>
      <c r="DH642" s="121"/>
      <c r="DI642" s="121"/>
      <c r="DJ642" s="121"/>
      <c r="DK642" s="121"/>
      <c r="DL642" s="121"/>
      <c r="DM642" s="121"/>
      <c r="DN642" s="121"/>
      <c r="DO642" s="121"/>
      <c r="DP642" s="121"/>
      <c r="DQ642" s="121"/>
      <c r="DR642" s="121"/>
      <c r="DS642" s="121"/>
      <c r="DT642" s="121"/>
      <c r="DU642" s="121"/>
      <c r="DV642" s="121"/>
      <c r="DW642" s="121"/>
      <c r="DX642" s="121"/>
      <c r="DY642" s="121"/>
      <c r="DZ642" s="121"/>
      <c r="EA642" s="121"/>
      <c r="EB642" s="121"/>
      <c r="EC642" s="121"/>
      <c r="ED642" s="121"/>
      <c r="EE642" s="121"/>
      <c r="EF642" s="121"/>
      <c r="EG642" s="121"/>
      <c r="EH642" s="121"/>
      <c r="EI642" s="121"/>
      <c r="EJ642" s="121"/>
      <c r="EK642" s="121"/>
      <c r="EL642" s="121"/>
      <c r="EM642" s="121"/>
      <c r="EN642" s="121"/>
      <c r="EO642" s="121"/>
      <c r="EP642" s="121"/>
      <c r="EQ642" s="121"/>
      <c r="ER642" s="121"/>
      <c r="ES642" s="121"/>
      <c r="ET642" s="121"/>
      <c r="EU642" s="121"/>
      <c r="EV642" s="121"/>
      <c r="EW642" s="121"/>
      <c r="EX642" s="121"/>
      <c r="EY642" s="121"/>
      <c r="EZ642" s="121"/>
      <c r="FA642" s="121"/>
      <c r="FB642" s="121"/>
      <c r="FC642" s="121"/>
      <c r="FD642" s="121"/>
      <c r="FE642" s="121"/>
      <c r="FF642" s="121"/>
      <c r="FG642" s="121"/>
      <c r="FH642" s="121"/>
      <c r="FI642" s="121"/>
      <c r="FJ642" s="121"/>
      <c r="FK642" s="121"/>
      <c r="FL642" s="121"/>
      <c r="FM642" s="121"/>
      <c r="FN642" s="121"/>
      <c r="FO642" s="121"/>
      <c r="FP642" s="121"/>
      <c r="FQ642" s="121"/>
      <c r="FR642" s="121"/>
      <c r="FS642" s="121"/>
      <c r="FT642" s="121"/>
      <c r="FU642" s="121"/>
      <c r="FV642" s="121"/>
      <c r="FW642" s="121"/>
      <c r="FX642" s="121"/>
      <c r="FY642" s="121"/>
      <c r="FZ642" s="121"/>
      <c r="GA642" s="121"/>
      <c r="GB642" s="121"/>
      <c r="GC642" s="121"/>
      <c r="GD642" s="121"/>
      <c r="GE642" s="121"/>
      <c r="GF642" s="121"/>
      <c r="GG642" s="121"/>
      <c r="GH642" s="121"/>
      <c r="GI642" s="121"/>
      <c r="GJ642" s="121"/>
      <c r="GK642" s="121"/>
      <c r="GL642" s="121"/>
      <c r="GM642" s="121"/>
      <c r="GN642" s="121"/>
      <c r="GO642" s="121"/>
      <c r="GP642" s="121"/>
      <c r="GQ642" s="121"/>
      <c r="GR642" s="121"/>
      <c r="GS642" s="121"/>
      <c r="GT642" s="121"/>
      <c r="GU642" s="121"/>
      <c r="GV642" s="121"/>
      <c r="GW642" s="121"/>
      <c r="GX642" s="121"/>
      <c r="GY642" s="121"/>
      <c r="GZ642" s="121"/>
      <c r="HA642" s="121"/>
      <c r="HB642" s="121"/>
      <c r="HC642" s="121"/>
      <c r="HD642" s="121"/>
      <c r="HE642" s="121"/>
      <c r="HF642" s="121"/>
      <c r="HG642" s="121"/>
      <c r="HH642" s="121"/>
      <c r="HI642" s="121"/>
      <c r="HJ642" s="121"/>
      <c r="HK642" s="121"/>
      <c r="HL642" s="121"/>
      <c r="HM642" s="121"/>
      <c r="HN642" s="121"/>
      <c r="HO642" s="121"/>
      <c r="HP642" s="121"/>
      <c r="HQ642" s="121"/>
      <c r="HR642" s="121"/>
      <c r="HS642" s="121"/>
      <c r="HT642" s="121"/>
      <c r="HU642" s="121"/>
      <c r="HV642" s="121"/>
      <c r="HW642" s="121"/>
      <c r="HX642" s="121"/>
      <c r="HY642" s="121"/>
      <c r="HZ642" s="121"/>
      <c r="IA642" s="121"/>
      <c r="IB642" s="121"/>
      <c r="IC642" s="121"/>
      <c r="ID642" s="121"/>
      <c r="IE642" s="121"/>
      <c r="IF642" s="121"/>
      <c r="IG642" s="121"/>
      <c r="IH642" s="121"/>
      <c r="II642" s="121"/>
      <c r="IJ642" s="121"/>
      <c r="IK642" s="121"/>
      <c r="IL642" s="121"/>
      <c r="IM642" s="121"/>
      <c r="IN642" s="121"/>
      <c r="IO642" s="121"/>
      <c r="IP642" s="121"/>
      <c r="IQ642" s="121"/>
      <c r="IR642" s="121"/>
      <c r="IS642" s="121"/>
      <c r="IT642" s="121"/>
      <c r="IU642" s="121"/>
      <c r="IV642" s="121"/>
    </row>
    <row r="643" spans="1:256" s="122" customFormat="1" ht="25.5">
      <c r="A643" s="121"/>
      <c r="B643" s="19">
        <v>277</v>
      </c>
      <c r="C643" s="375" t="s">
        <v>8401</v>
      </c>
      <c r="D643" s="375" t="s">
        <v>8402</v>
      </c>
      <c r="E643" s="375" t="s">
        <v>8406</v>
      </c>
      <c r="F643" s="375" t="s">
        <v>8407</v>
      </c>
      <c r="G643" s="150" t="s">
        <v>8408</v>
      </c>
      <c r="H643" s="372"/>
      <c r="I643" s="395"/>
      <c r="J643" s="372" t="s">
        <v>4491</v>
      </c>
      <c r="K643" s="373">
        <v>42998</v>
      </c>
      <c r="L643" s="149" t="s">
        <v>8409</v>
      </c>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1"/>
      <c r="AY643" s="121"/>
      <c r="AZ643" s="121"/>
      <c r="BA643" s="121"/>
      <c r="BB643" s="121"/>
      <c r="BC643" s="121"/>
      <c r="BD643" s="121"/>
      <c r="BE643" s="121"/>
      <c r="BF643" s="121"/>
      <c r="BG643" s="121"/>
      <c r="BH643" s="121"/>
      <c r="BI643" s="121"/>
      <c r="BJ643" s="121"/>
      <c r="BK643" s="121"/>
      <c r="BL643" s="121"/>
      <c r="BM643" s="121"/>
      <c r="BN643" s="121"/>
      <c r="BO643" s="121"/>
      <c r="BP643" s="121"/>
      <c r="BQ643" s="121"/>
      <c r="BR643" s="121"/>
      <c r="BS643" s="121"/>
      <c r="BT643" s="121"/>
      <c r="BU643" s="121"/>
      <c r="BV643" s="121"/>
      <c r="BW643" s="121"/>
      <c r="BX643" s="121"/>
      <c r="BY643" s="121"/>
      <c r="BZ643" s="121"/>
      <c r="CA643" s="121"/>
      <c r="CB643" s="121"/>
      <c r="CC643" s="121"/>
      <c r="CD643" s="121"/>
      <c r="CE643" s="121"/>
      <c r="CF643" s="121"/>
      <c r="CG643" s="121"/>
      <c r="CH643" s="121"/>
      <c r="CI643" s="121"/>
      <c r="CJ643" s="121"/>
      <c r="CK643" s="121"/>
      <c r="CL643" s="121"/>
      <c r="CM643" s="121"/>
      <c r="CN643" s="121"/>
      <c r="CO643" s="121"/>
      <c r="CP643" s="121"/>
      <c r="CQ643" s="121"/>
      <c r="CR643" s="121"/>
      <c r="CS643" s="121"/>
      <c r="CT643" s="121"/>
      <c r="CU643" s="121"/>
      <c r="CV643" s="121"/>
      <c r="CW643" s="121"/>
      <c r="CX643" s="121"/>
      <c r="CY643" s="121"/>
      <c r="CZ643" s="121"/>
      <c r="DA643" s="121"/>
      <c r="DB643" s="121"/>
      <c r="DC643" s="121"/>
      <c r="DD643" s="121"/>
      <c r="DE643" s="121"/>
      <c r="DF643" s="121"/>
      <c r="DG643" s="121"/>
      <c r="DH643" s="121"/>
      <c r="DI643" s="121"/>
      <c r="DJ643" s="121"/>
      <c r="DK643" s="121"/>
      <c r="DL643" s="121"/>
      <c r="DM643" s="121"/>
      <c r="DN643" s="121"/>
      <c r="DO643" s="121"/>
      <c r="DP643" s="121"/>
      <c r="DQ643" s="121"/>
      <c r="DR643" s="121"/>
      <c r="DS643" s="121"/>
      <c r="DT643" s="121"/>
      <c r="DU643" s="121"/>
      <c r="DV643" s="121"/>
      <c r="DW643" s="121"/>
      <c r="DX643" s="121"/>
      <c r="DY643" s="121"/>
      <c r="DZ643" s="121"/>
      <c r="EA643" s="121"/>
      <c r="EB643" s="121"/>
      <c r="EC643" s="121"/>
      <c r="ED643" s="121"/>
      <c r="EE643" s="121"/>
      <c r="EF643" s="121"/>
      <c r="EG643" s="121"/>
      <c r="EH643" s="121"/>
      <c r="EI643" s="121"/>
      <c r="EJ643" s="121"/>
      <c r="EK643" s="121"/>
      <c r="EL643" s="121"/>
      <c r="EM643" s="121"/>
      <c r="EN643" s="121"/>
      <c r="EO643" s="121"/>
      <c r="EP643" s="121"/>
      <c r="EQ643" s="121"/>
      <c r="ER643" s="121"/>
      <c r="ES643" s="121"/>
      <c r="ET643" s="121"/>
      <c r="EU643" s="121"/>
      <c r="EV643" s="121"/>
      <c r="EW643" s="121"/>
      <c r="EX643" s="121"/>
      <c r="EY643" s="121"/>
      <c r="EZ643" s="121"/>
      <c r="FA643" s="121"/>
      <c r="FB643" s="121"/>
      <c r="FC643" s="121"/>
      <c r="FD643" s="121"/>
      <c r="FE643" s="121"/>
      <c r="FF643" s="121"/>
      <c r="FG643" s="121"/>
      <c r="FH643" s="121"/>
      <c r="FI643" s="121"/>
      <c r="FJ643" s="121"/>
      <c r="FK643" s="121"/>
      <c r="FL643" s="121"/>
      <c r="FM643" s="121"/>
      <c r="FN643" s="121"/>
      <c r="FO643" s="121"/>
      <c r="FP643" s="121"/>
      <c r="FQ643" s="121"/>
      <c r="FR643" s="121"/>
      <c r="FS643" s="121"/>
      <c r="FT643" s="121"/>
      <c r="FU643" s="121"/>
      <c r="FV643" s="121"/>
      <c r="FW643" s="121"/>
      <c r="FX643" s="121"/>
      <c r="FY643" s="121"/>
      <c r="FZ643" s="121"/>
      <c r="GA643" s="121"/>
      <c r="GB643" s="121"/>
      <c r="GC643" s="121"/>
      <c r="GD643" s="121"/>
      <c r="GE643" s="121"/>
      <c r="GF643" s="121"/>
      <c r="GG643" s="121"/>
      <c r="GH643" s="121"/>
      <c r="GI643" s="121"/>
      <c r="GJ643" s="121"/>
      <c r="GK643" s="121"/>
      <c r="GL643" s="121"/>
      <c r="GM643" s="121"/>
      <c r="GN643" s="121"/>
      <c r="GO643" s="121"/>
      <c r="GP643" s="121"/>
      <c r="GQ643" s="121"/>
      <c r="GR643" s="121"/>
      <c r="GS643" s="121"/>
      <c r="GT643" s="121"/>
      <c r="GU643" s="121"/>
      <c r="GV643" s="121"/>
      <c r="GW643" s="121"/>
      <c r="GX643" s="121"/>
      <c r="GY643" s="121"/>
      <c r="GZ643" s="121"/>
      <c r="HA643" s="121"/>
      <c r="HB643" s="121"/>
      <c r="HC643" s="121"/>
      <c r="HD643" s="121"/>
      <c r="HE643" s="121"/>
      <c r="HF643" s="121"/>
      <c r="HG643" s="121"/>
      <c r="HH643" s="121"/>
      <c r="HI643" s="121"/>
      <c r="HJ643" s="121"/>
      <c r="HK643" s="121"/>
      <c r="HL643" s="121"/>
      <c r="HM643" s="121"/>
      <c r="HN643" s="121"/>
      <c r="HO643" s="121"/>
      <c r="HP643" s="121"/>
      <c r="HQ643" s="121"/>
      <c r="HR643" s="121"/>
      <c r="HS643" s="121"/>
      <c r="HT643" s="121"/>
      <c r="HU643" s="121"/>
      <c r="HV643" s="121"/>
      <c r="HW643" s="121"/>
      <c r="HX643" s="121"/>
      <c r="HY643" s="121"/>
      <c r="HZ643" s="121"/>
      <c r="IA643" s="121"/>
      <c r="IB643" s="121"/>
      <c r="IC643" s="121"/>
      <c r="ID643" s="121"/>
      <c r="IE643" s="121"/>
      <c r="IF643" s="121"/>
      <c r="IG643" s="121"/>
      <c r="IH643" s="121"/>
      <c r="II643" s="121"/>
      <c r="IJ643" s="121"/>
      <c r="IK643" s="121"/>
      <c r="IL643" s="121"/>
      <c r="IM643" s="121"/>
      <c r="IN643" s="121"/>
      <c r="IO643" s="121"/>
      <c r="IP643" s="121"/>
      <c r="IQ643" s="121"/>
      <c r="IR643" s="121"/>
      <c r="IS643" s="121"/>
      <c r="IT643" s="121"/>
      <c r="IU643" s="121"/>
      <c r="IV643" s="121"/>
    </row>
    <row r="644" spans="1:256" s="122" customFormat="1" ht="25.5">
      <c r="A644" s="121"/>
      <c r="B644" s="76">
        <v>278</v>
      </c>
      <c r="C644" s="375" t="s">
        <v>8410</v>
      </c>
      <c r="D644" s="375" t="s">
        <v>8396</v>
      </c>
      <c r="E644" s="375" t="s">
        <v>8411</v>
      </c>
      <c r="F644" s="375" t="s">
        <v>8412</v>
      </c>
      <c r="G644" s="150" t="s">
        <v>8413</v>
      </c>
      <c r="H644" s="372"/>
      <c r="I644" s="395"/>
      <c r="J644" s="372" t="s">
        <v>4491</v>
      </c>
      <c r="K644" s="373">
        <v>43003</v>
      </c>
      <c r="L644" s="149" t="s">
        <v>8409</v>
      </c>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1"/>
      <c r="AY644" s="121"/>
      <c r="AZ644" s="121"/>
      <c r="BA644" s="121"/>
      <c r="BB644" s="121"/>
      <c r="BC644" s="121"/>
      <c r="BD644" s="121"/>
      <c r="BE644" s="121"/>
      <c r="BF644" s="121"/>
      <c r="BG644" s="121"/>
      <c r="BH644" s="121"/>
      <c r="BI644" s="121"/>
      <c r="BJ644" s="121"/>
      <c r="BK644" s="121"/>
      <c r="BL644" s="121"/>
      <c r="BM644" s="121"/>
      <c r="BN644" s="121"/>
      <c r="BO644" s="121"/>
      <c r="BP644" s="121"/>
      <c r="BQ644" s="121"/>
      <c r="BR644" s="121"/>
      <c r="BS644" s="121"/>
      <c r="BT644" s="121"/>
      <c r="BU644" s="121"/>
      <c r="BV644" s="121"/>
      <c r="BW644" s="121"/>
      <c r="BX644" s="121"/>
      <c r="BY644" s="121"/>
      <c r="BZ644" s="121"/>
      <c r="CA644" s="121"/>
      <c r="CB644" s="121"/>
      <c r="CC644" s="121"/>
      <c r="CD644" s="121"/>
      <c r="CE644" s="121"/>
      <c r="CF644" s="121"/>
      <c r="CG644" s="121"/>
      <c r="CH644" s="121"/>
      <c r="CI644" s="121"/>
      <c r="CJ644" s="121"/>
      <c r="CK644" s="121"/>
      <c r="CL644" s="121"/>
      <c r="CM644" s="121"/>
      <c r="CN644" s="121"/>
      <c r="CO644" s="121"/>
      <c r="CP644" s="121"/>
      <c r="CQ644" s="121"/>
      <c r="CR644" s="121"/>
      <c r="CS644" s="121"/>
      <c r="CT644" s="121"/>
      <c r="CU644" s="121"/>
      <c r="CV644" s="121"/>
      <c r="CW644" s="121"/>
      <c r="CX644" s="121"/>
      <c r="CY644" s="121"/>
      <c r="CZ644" s="121"/>
      <c r="DA644" s="121"/>
      <c r="DB644" s="121"/>
      <c r="DC644" s="121"/>
      <c r="DD644" s="121"/>
      <c r="DE644" s="121"/>
      <c r="DF644" s="121"/>
      <c r="DG644" s="121"/>
      <c r="DH644" s="121"/>
      <c r="DI644" s="121"/>
      <c r="DJ644" s="121"/>
      <c r="DK644" s="121"/>
      <c r="DL644" s="121"/>
      <c r="DM644" s="121"/>
      <c r="DN644" s="121"/>
      <c r="DO644" s="121"/>
      <c r="DP644" s="121"/>
      <c r="DQ644" s="121"/>
      <c r="DR644" s="121"/>
      <c r="DS644" s="121"/>
      <c r="DT644" s="121"/>
      <c r="DU644" s="121"/>
      <c r="DV644" s="121"/>
      <c r="DW644" s="121"/>
      <c r="DX644" s="121"/>
      <c r="DY644" s="121"/>
      <c r="DZ644" s="121"/>
      <c r="EA644" s="121"/>
      <c r="EB644" s="121"/>
      <c r="EC644" s="121"/>
      <c r="ED644" s="121"/>
      <c r="EE644" s="121"/>
      <c r="EF644" s="121"/>
      <c r="EG644" s="121"/>
      <c r="EH644" s="121"/>
      <c r="EI644" s="121"/>
      <c r="EJ644" s="121"/>
      <c r="EK644" s="121"/>
      <c r="EL644" s="121"/>
      <c r="EM644" s="121"/>
      <c r="EN644" s="121"/>
      <c r="EO644" s="121"/>
      <c r="EP644" s="121"/>
      <c r="EQ644" s="121"/>
      <c r="ER644" s="121"/>
      <c r="ES644" s="121"/>
      <c r="ET644" s="121"/>
      <c r="EU644" s="121"/>
      <c r="EV644" s="121"/>
      <c r="EW644" s="121"/>
      <c r="EX644" s="121"/>
      <c r="EY644" s="121"/>
      <c r="EZ644" s="121"/>
      <c r="FA644" s="121"/>
      <c r="FB644" s="121"/>
      <c r="FC644" s="121"/>
      <c r="FD644" s="121"/>
      <c r="FE644" s="121"/>
      <c r="FF644" s="121"/>
      <c r="FG644" s="121"/>
      <c r="FH644" s="121"/>
      <c r="FI644" s="121"/>
      <c r="FJ644" s="121"/>
      <c r="FK644" s="121"/>
      <c r="FL644" s="121"/>
      <c r="FM644" s="121"/>
      <c r="FN644" s="121"/>
      <c r="FO644" s="121"/>
      <c r="FP644" s="121"/>
      <c r="FQ644" s="121"/>
      <c r="FR644" s="121"/>
      <c r="FS644" s="121"/>
      <c r="FT644" s="121"/>
      <c r="FU644" s="121"/>
      <c r="FV644" s="121"/>
      <c r="FW644" s="121"/>
      <c r="FX644" s="121"/>
      <c r="FY644" s="121"/>
      <c r="FZ644" s="121"/>
      <c r="GA644" s="121"/>
      <c r="GB644" s="121"/>
      <c r="GC644" s="121"/>
      <c r="GD644" s="121"/>
      <c r="GE644" s="121"/>
      <c r="GF644" s="121"/>
      <c r="GG644" s="121"/>
      <c r="GH644" s="121"/>
      <c r="GI644" s="121"/>
      <c r="GJ644" s="121"/>
      <c r="GK644" s="121"/>
      <c r="GL644" s="121"/>
      <c r="GM644" s="121"/>
      <c r="GN644" s="121"/>
      <c r="GO644" s="121"/>
      <c r="GP644" s="121"/>
      <c r="GQ644" s="121"/>
      <c r="GR644" s="121"/>
      <c r="GS644" s="121"/>
      <c r="GT644" s="121"/>
      <c r="GU644" s="121"/>
      <c r="GV644" s="121"/>
      <c r="GW644" s="121"/>
      <c r="GX644" s="121"/>
      <c r="GY644" s="121"/>
      <c r="GZ644" s="121"/>
      <c r="HA644" s="121"/>
      <c r="HB644" s="121"/>
      <c r="HC644" s="121"/>
      <c r="HD644" s="121"/>
      <c r="HE644" s="121"/>
      <c r="HF644" s="121"/>
      <c r="HG644" s="121"/>
      <c r="HH644" s="121"/>
      <c r="HI644" s="121"/>
      <c r="HJ644" s="121"/>
      <c r="HK644" s="121"/>
      <c r="HL644" s="121"/>
      <c r="HM644" s="121"/>
      <c r="HN644" s="121"/>
      <c r="HO644" s="121"/>
      <c r="HP644" s="121"/>
      <c r="HQ644" s="121"/>
      <c r="HR644" s="121"/>
      <c r="HS644" s="121"/>
      <c r="HT644" s="121"/>
      <c r="HU644" s="121"/>
      <c r="HV644" s="121"/>
      <c r="HW644" s="121"/>
      <c r="HX644" s="121"/>
      <c r="HY644" s="121"/>
      <c r="HZ644" s="121"/>
      <c r="IA644" s="121"/>
      <c r="IB644" s="121"/>
      <c r="IC644" s="121"/>
      <c r="ID644" s="121"/>
      <c r="IE644" s="121"/>
      <c r="IF644" s="121"/>
      <c r="IG644" s="121"/>
      <c r="IH644" s="121"/>
      <c r="II644" s="121"/>
      <c r="IJ644" s="121"/>
      <c r="IK644" s="121"/>
      <c r="IL644" s="121"/>
      <c r="IM644" s="121"/>
      <c r="IN644" s="121"/>
      <c r="IO644" s="121"/>
      <c r="IP644" s="121"/>
      <c r="IQ644" s="121"/>
      <c r="IR644" s="121"/>
      <c r="IS644" s="121"/>
      <c r="IT644" s="121"/>
      <c r="IU644" s="121"/>
      <c r="IV644" s="121"/>
    </row>
    <row r="645" spans="1:256" s="122" customFormat="1" ht="25.5">
      <c r="A645" s="121"/>
      <c r="B645" s="19">
        <v>279</v>
      </c>
      <c r="C645" s="375" t="s">
        <v>4372</v>
      </c>
      <c r="D645" s="375" t="s">
        <v>8402</v>
      </c>
      <c r="E645" s="375" t="s">
        <v>8414</v>
      </c>
      <c r="F645" s="375" t="s">
        <v>8415</v>
      </c>
      <c r="G645" s="150" t="s">
        <v>3463</v>
      </c>
      <c r="H645" s="247" t="s">
        <v>4491</v>
      </c>
      <c r="I645" s="395"/>
      <c r="J645" s="395"/>
      <c r="K645" s="373">
        <v>43004</v>
      </c>
      <c r="L645" s="149" t="s">
        <v>8416</v>
      </c>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1"/>
      <c r="AY645" s="121"/>
      <c r="AZ645" s="121"/>
      <c r="BA645" s="121"/>
      <c r="BB645" s="121"/>
      <c r="BC645" s="121"/>
      <c r="BD645" s="121"/>
      <c r="BE645" s="121"/>
      <c r="BF645" s="121"/>
      <c r="BG645" s="121"/>
      <c r="BH645" s="121"/>
      <c r="BI645" s="121"/>
      <c r="BJ645" s="121"/>
      <c r="BK645" s="121"/>
      <c r="BL645" s="121"/>
      <c r="BM645" s="121"/>
      <c r="BN645" s="121"/>
      <c r="BO645" s="121"/>
      <c r="BP645" s="121"/>
      <c r="BQ645" s="121"/>
      <c r="BR645" s="121"/>
      <c r="BS645" s="121"/>
      <c r="BT645" s="121"/>
      <c r="BU645" s="121"/>
      <c r="BV645" s="121"/>
      <c r="BW645" s="121"/>
      <c r="BX645" s="121"/>
      <c r="BY645" s="121"/>
      <c r="BZ645" s="121"/>
      <c r="CA645" s="121"/>
      <c r="CB645" s="121"/>
      <c r="CC645" s="121"/>
      <c r="CD645" s="121"/>
      <c r="CE645" s="121"/>
      <c r="CF645" s="121"/>
      <c r="CG645" s="121"/>
      <c r="CH645" s="121"/>
      <c r="CI645" s="121"/>
      <c r="CJ645" s="121"/>
      <c r="CK645" s="121"/>
      <c r="CL645" s="121"/>
      <c r="CM645" s="121"/>
      <c r="CN645" s="121"/>
      <c r="CO645" s="121"/>
      <c r="CP645" s="121"/>
      <c r="CQ645" s="121"/>
      <c r="CR645" s="121"/>
      <c r="CS645" s="121"/>
      <c r="CT645" s="121"/>
      <c r="CU645" s="121"/>
      <c r="CV645" s="121"/>
      <c r="CW645" s="121"/>
      <c r="CX645" s="121"/>
      <c r="CY645" s="121"/>
      <c r="CZ645" s="121"/>
      <c r="DA645" s="121"/>
      <c r="DB645" s="121"/>
      <c r="DC645" s="121"/>
      <c r="DD645" s="121"/>
      <c r="DE645" s="121"/>
      <c r="DF645" s="121"/>
      <c r="DG645" s="121"/>
      <c r="DH645" s="121"/>
      <c r="DI645" s="121"/>
      <c r="DJ645" s="121"/>
      <c r="DK645" s="121"/>
      <c r="DL645" s="121"/>
      <c r="DM645" s="121"/>
      <c r="DN645" s="121"/>
      <c r="DO645" s="121"/>
      <c r="DP645" s="121"/>
      <c r="DQ645" s="121"/>
      <c r="DR645" s="121"/>
      <c r="DS645" s="121"/>
      <c r="DT645" s="121"/>
      <c r="DU645" s="121"/>
      <c r="DV645" s="121"/>
      <c r="DW645" s="121"/>
      <c r="DX645" s="121"/>
      <c r="DY645" s="121"/>
      <c r="DZ645" s="121"/>
      <c r="EA645" s="121"/>
      <c r="EB645" s="121"/>
      <c r="EC645" s="121"/>
      <c r="ED645" s="121"/>
      <c r="EE645" s="121"/>
      <c r="EF645" s="121"/>
      <c r="EG645" s="121"/>
      <c r="EH645" s="121"/>
      <c r="EI645" s="121"/>
      <c r="EJ645" s="121"/>
      <c r="EK645" s="121"/>
      <c r="EL645" s="121"/>
      <c r="EM645" s="121"/>
      <c r="EN645" s="121"/>
      <c r="EO645" s="121"/>
      <c r="EP645" s="121"/>
      <c r="EQ645" s="121"/>
      <c r="ER645" s="121"/>
      <c r="ES645" s="121"/>
      <c r="ET645" s="121"/>
      <c r="EU645" s="121"/>
      <c r="EV645" s="121"/>
      <c r="EW645" s="121"/>
      <c r="EX645" s="121"/>
      <c r="EY645" s="121"/>
      <c r="EZ645" s="121"/>
      <c r="FA645" s="121"/>
      <c r="FB645" s="121"/>
      <c r="FC645" s="121"/>
      <c r="FD645" s="121"/>
      <c r="FE645" s="121"/>
      <c r="FF645" s="121"/>
      <c r="FG645" s="121"/>
      <c r="FH645" s="121"/>
      <c r="FI645" s="121"/>
      <c r="FJ645" s="121"/>
      <c r="FK645" s="121"/>
      <c r="FL645" s="121"/>
      <c r="FM645" s="121"/>
      <c r="FN645" s="121"/>
      <c r="FO645" s="121"/>
      <c r="FP645" s="121"/>
      <c r="FQ645" s="121"/>
      <c r="FR645" s="121"/>
      <c r="FS645" s="121"/>
      <c r="FT645" s="121"/>
      <c r="FU645" s="121"/>
      <c r="FV645" s="121"/>
      <c r="FW645" s="121"/>
      <c r="FX645" s="121"/>
      <c r="FY645" s="121"/>
      <c r="FZ645" s="121"/>
      <c r="GA645" s="121"/>
      <c r="GB645" s="121"/>
      <c r="GC645" s="121"/>
      <c r="GD645" s="121"/>
      <c r="GE645" s="121"/>
      <c r="GF645" s="121"/>
      <c r="GG645" s="121"/>
      <c r="GH645" s="121"/>
      <c r="GI645" s="121"/>
      <c r="GJ645" s="121"/>
      <c r="GK645" s="121"/>
      <c r="GL645" s="121"/>
      <c r="GM645" s="121"/>
      <c r="GN645" s="121"/>
      <c r="GO645" s="121"/>
      <c r="GP645" s="121"/>
      <c r="GQ645" s="121"/>
      <c r="GR645" s="121"/>
      <c r="GS645" s="121"/>
      <c r="GT645" s="121"/>
      <c r="GU645" s="121"/>
      <c r="GV645" s="121"/>
      <c r="GW645" s="121"/>
      <c r="GX645" s="121"/>
      <c r="GY645" s="121"/>
      <c r="GZ645" s="121"/>
      <c r="HA645" s="121"/>
      <c r="HB645" s="121"/>
      <c r="HC645" s="121"/>
      <c r="HD645" s="121"/>
      <c r="HE645" s="121"/>
      <c r="HF645" s="121"/>
      <c r="HG645" s="121"/>
      <c r="HH645" s="121"/>
      <c r="HI645" s="121"/>
      <c r="HJ645" s="121"/>
      <c r="HK645" s="121"/>
      <c r="HL645" s="121"/>
      <c r="HM645" s="121"/>
      <c r="HN645" s="121"/>
      <c r="HO645" s="121"/>
      <c r="HP645" s="121"/>
      <c r="HQ645" s="121"/>
      <c r="HR645" s="121"/>
      <c r="HS645" s="121"/>
      <c r="HT645" s="121"/>
      <c r="HU645" s="121"/>
      <c r="HV645" s="121"/>
      <c r="HW645" s="121"/>
      <c r="HX645" s="121"/>
      <c r="HY645" s="121"/>
      <c r="HZ645" s="121"/>
      <c r="IA645" s="121"/>
      <c r="IB645" s="121"/>
      <c r="IC645" s="121"/>
      <c r="ID645" s="121"/>
      <c r="IE645" s="121"/>
      <c r="IF645" s="121"/>
      <c r="IG645" s="121"/>
      <c r="IH645" s="121"/>
      <c r="II645" s="121"/>
      <c r="IJ645" s="121"/>
      <c r="IK645" s="121"/>
      <c r="IL645" s="121"/>
      <c r="IM645" s="121"/>
      <c r="IN645" s="121"/>
      <c r="IO645" s="121"/>
      <c r="IP645" s="121"/>
      <c r="IQ645" s="121"/>
      <c r="IR645" s="121"/>
      <c r="IS645" s="121"/>
      <c r="IT645" s="121"/>
      <c r="IU645" s="121"/>
      <c r="IV645" s="121"/>
    </row>
    <row r="646" spans="1:256" s="122" customFormat="1" ht="25.5">
      <c r="A646" s="121"/>
      <c r="B646" s="76">
        <v>280</v>
      </c>
      <c r="C646" s="375" t="s">
        <v>4371</v>
      </c>
      <c r="D646" s="375" t="s">
        <v>8396</v>
      </c>
      <c r="E646" s="375" t="s">
        <v>8417</v>
      </c>
      <c r="F646" s="375" t="s">
        <v>8418</v>
      </c>
      <c r="G646" s="150" t="s">
        <v>8419</v>
      </c>
      <c r="H646" s="247" t="s">
        <v>4491</v>
      </c>
      <c r="I646" s="395"/>
      <c r="J646" s="395"/>
      <c r="K646" s="373">
        <v>43003</v>
      </c>
      <c r="L646" s="149" t="s">
        <v>8420</v>
      </c>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c r="AN646" s="121"/>
      <c r="AO646" s="121"/>
      <c r="AP646" s="121"/>
      <c r="AQ646" s="121"/>
      <c r="AR646" s="121"/>
      <c r="AS646" s="121"/>
      <c r="AT646" s="121"/>
      <c r="AU646" s="121"/>
      <c r="AV646" s="121"/>
      <c r="AW646" s="121"/>
      <c r="AX646" s="121"/>
      <c r="AY646" s="121"/>
      <c r="AZ646" s="121"/>
      <c r="BA646" s="121"/>
      <c r="BB646" s="121"/>
      <c r="BC646" s="121"/>
      <c r="BD646" s="121"/>
      <c r="BE646" s="121"/>
      <c r="BF646" s="121"/>
      <c r="BG646" s="121"/>
      <c r="BH646" s="121"/>
      <c r="BI646" s="121"/>
      <c r="BJ646" s="121"/>
      <c r="BK646" s="121"/>
      <c r="BL646" s="121"/>
      <c r="BM646" s="121"/>
      <c r="BN646" s="121"/>
      <c r="BO646" s="121"/>
      <c r="BP646" s="121"/>
      <c r="BQ646" s="121"/>
      <c r="BR646" s="121"/>
      <c r="BS646" s="121"/>
      <c r="BT646" s="121"/>
      <c r="BU646" s="121"/>
      <c r="BV646" s="121"/>
      <c r="BW646" s="121"/>
      <c r="BX646" s="121"/>
      <c r="BY646" s="121"/>
      <c r="BZ646" s="121"/>
      <c r="CA646" s="121"/>
      <c r="CB646" s="121"/>
      <c r="CC646" s="121"/>
      <c r="CD646" s="121"/>
      <c r="CE646" s="121"/>
      <c r="CF646" s="121"/>
      <c r="CG646" s="121"/>
      <c r="CH646" s="121"/>
      <c r="CI646" s="121"/>
      <c r="CJ646" s="121"/>
      <c r="CK646" s="121"/>
      <c r="CL646" s="121"/>
      <c r="CM646" s="121"/>
      <c r="CN646" s="121"/>
      <c r="CO646" s="121"/>
      <c r="CP646" s="121"/>
      <c r="CQ646" s="121"/>
      <c r="CR646" s="121"/>
      <c r="CS646" s="121"/>
      <c r="CT646" s="121"/>
      <c r="CU646" s="121"/>
      <c r="CV646" s="121"/>
      <c r="CW646" s="121"/>
      <c r="CX646" s="121"/>
      <c r="CY646" s="121"/>
      <c r="CZ646" s="121"/>
      <c r="DA646" s="121"/>
      <c r="DB646" s="121"/>
      <c r="DC646" s="121"/>
      <c r="DD646" s="121"/>
      <c r="DE646" s="121"/>
      <c r="DF646" s="121"/>
      <c r="DG646" s="121"/>
      <c r="DH646" s="121"/>
      <c r="DI646" s="121"/>
      <c r="DJ646" s="121"/>
      <c r="DK646" s="121"/>
      <c r="DL646" s="121"/>
      <c r="DM646" s="121"/>
      <c r="DN646" s="121"/>
      <c r="DO646" s="121"/>
      <c r="DP646" s="121"/>
      <c r="DQ646" s="121"/>
      <c r="DR646" s="121"/>
      <c r="DS646" s="121"/>
      <c r="DT646" s="121"/>
      <c r="DU646" s="121"/>
      <c r="DV646" s="121"/>
      <c r="DW646" s="121"/>
      <c r="DX646" s="121"/>
      <c r="DY646" s="121"/>
      <c r="DZ646" s="121"/>
      <c r="EA646" s="121"/>
      <c r="EB646" s="121"/>
      <c r="EC646" s="121"/>
      <c r="ED646" s="121"/>
      <c r="EE646" s="121"/>
      <c r="EF646" s="121"/>
      <c r="EG646" s="121"/>
      <c r="EH646" s="121"/>
      <c r="EI646" s="121"/>
      <c r="EJ646" s="121"/>
      <c r="EK646" s="121"/>
      <c r="EL646" s="121"/>
      <c r="EM646" s="121"/>
      <c r="EN646" s="121"/>
      <c r="EO646" s="121"/>
      <c r="EP646" s="121"/>
      <c r="EQ646" s="121"/>
      <c r="ER646" s="121"/>
      <c r="ES646" s="121"/>
      <c r="ET646" s="121"/>
      <c r="EU646" s="121"/>
      <c r="EV646" s="121"/>
      <c r="EW646" s="121"/>
      <c r="EX646" s="121"/>
      <c r="EY646" s="121"/>
      <c r="EZ646" s="121"/>
      <c r="FA646" s="121"/>
      <c r="FB646" s="121"/>
      <c r="FC646" s="121"/>
      <c r="FD646" s="121"/>
      <c r="FE646" s="121"/>
      <c r="FF646" s="121"/>
      <c r="FG646" s="121"/>
      <c r="FH646" s="121"/>
      <c r="FI646" s="121"/>
      <c r="FJ646" s="121"/>
      <c r="FK646" s="121"/>
      <c r="FL646" s="121"/>
      <c r="FM646" s="121"/>
      <c r="FN646" s="121"/>
      <c r="FO646" s="121"/>
      <c r="FP646" s="121"/>
      <c r="FQ646" s="121"/>
      <c r="FR646" s="121"/>
      <c r="FS646" s="121"/>
      <c r="FT646" s="121"/>
      <c r="FU646" s="121"/>
      <c r="FV646" s="121"/>
      <c r="FW646" s="121"/>
      <c r="FX646" s="121"/>
      <c r="FY646" s="121"/>
      <c r="FZ646" s="121"/>
      <c r="GA646" s="121"/>
      <c r="GB646" s="121"/>
      <c r="GC646" s="121"/>
      <c r="GD646" s="121"/>
      <c r="GE646" s="121"/>
      <c r="GF646" s="121"/>
      <c r="GG646" s="121"/>
      <c r="GH646" s="121"/>
      <c r="GI646" s="121"/>
      <c r="GJ646" s="121"/>
      <c r="GK646" s="121"/>
      <c r="GL646" s="121"/>
      <c r="GM646" s="121"/>
      <c r="GN646" s="121"/>
      <c r="GO646" s="121"/>
      <c r="GP646" s="121"/>
      <c r="GQ646" s="121"/>
      <c r="GR646" s="121"/>
      <c r="GS646" s="121"/>
      <c r="GT646" s="121"/>
      <c r="GU646" s="121"/>
      <c r="GV646" s="121"/>
      <c r="GW646" s="121"/>
      <c r="GX646" s="121"/>
      <c r="GY646" s="121"/>
      <c r="GZ646" s="121"/>
      <c r="HA646" s="121"/>
      <c r="HB646" s="121"/>
      <c r="HC646" s="121"/>
      <c r="HD646" s="121"/>
      <c r="HE646" s="121"/>
      <c r="HF646" s="121"/>
      <c r="HG646" s="121"/>
      <c r="HH646" s="121"/>
      <c r="HI646" s="121"/>
      <c r="HJ646" s="121"/>
      <c r="HK646" s="121"/>
      <c r="HL646" s="121"/>
      <c r="HM646" s="121"/>
      <c r="HN646" s="121"/>
      <c r="HO646" s="121"/>
      <c r="HP646" s="121"/>
      <c r="HQ646" s="121"/>
      <c r="HR646" s="121"/>
      <c r="HS646" s="121"/>
      <c r="HT646" s="121"/>
      <c r="HU646" s="121"/>
      <c r="HV646" s="121"/>
      <c r="HW646" s="121"/>
      <c r="HX646" s="121"/>
      <c r="HY646" s="121"/>
      <c r="HZ646" s="121"/>
      <c r="IA646" s="121"/>
      <c r="IB646" s="121"/>
      <c r="IC646" s="121"/>
      <c r="ID646" s="121"/>
      <c r="IE646" s="121"/>
      <c r="IF646" s="121"/>
      <c r="IG646" s="121"/>
      <c r="IH646" s="121"/>
      <c r="II646" s="121"/>
      <c r="IJ646" s="121"/>
      <c r="IK646" s="121"/>
      <c r="IL646" s="121"/>
      <c r="IM646" s="121"/>
      <c r="IN646" s="121"/>
      <c r="IO646" s="121"/>
      <c r="IP646" s="121"/>
      <c r="IQ646" s="121"/>
      <c r="IR646" s="121"/>
      <c r="IS646" s="121"/>
      <c r="IT646" s="121"/>
      <c r="IU646" s="121"/>
      <c r="IV646" s="121"/>
    </row>
    <row r="647" spans="1:256" s="122" customFormat="1" ht="25.5">
      <c r="A647" s="121"/>
      <c r="B647" s="19">
        <v>281</v>
      </c>
      <c r="C647" s="375" t="s">
        <v>4372</v>
      </c>
      <c r="D647" s="375" t="s">
        <v>4938</v>
      </c>
      <c r="E647" s="375" t="s">
        <v>8421</v>
      </c>
      <c r="F647" s="375" t="s">
        <v>8422</v>
      </c>
      <c r="G647" s="150" t="s">
        <v>8423</v>
      </c>
      <c r="H647" s="247" t="s">
        <v>4491</v>
      </c>
      <c r="I647" s="395"/>
      <c r="J647" s="395"/>
      <c r="K647" s="373">
        <v>43004</v>
      </c>
      <c r="L647" s="149" t="s">
        <v>8424</v>
      </c>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c r="AN647" s="121"/>
      <c r="AO647" s="121"/>
      <c r="AP647" s="121"/>
      <c r="AQ647" s="121"/>
      <c r="AR647" s="121"/>
      <c r="AS647" s="121"/>
      <c r="AT647" s="121"/>
      <c r="AU647" s="121"/>
      <c r="AV647" s="121"/>
      <c r="AW647" s="121"/>
      <c r="AX647" s="121"/>
      <c r="AY647" s="121"/>
      <c r="AZ647" s="121"/>
      <c r="BA647" s="121"/>
      <c r="BB647" s="121"/>
      <c r="BC647" s="121"/>
      <c r="BD647" s="121"/>
      <c r="BE647" s="121"/>
      <c r="BF647" s="121"/>
      <c r="BG647" s="121"/>
      <c r="BH647" s="121"/>
      <c r="BI647" s="121"/>
      <c r="BJ647" s="121"/>
      <c r="BK647" s="121"/>
      <c r="BL647" s="121"/>
      <c r="BM647" s="121"/>
      <c r="BN647" s="121"/>
      <c r="BO647" s="121"/>
      <c r="BP647" s="121"/>
      <c r="BQ647" s="121"/>
      <c r="BR647" s="121"/>
      <c r="BS647" s="121"/>
      <c r="BT647" s="121"/>
      <c r="BU647" s="121"/>
      <c r="BV647" s="121"/>
      <c r="BW647" s="121"/>
      <c r="BX647" s="121"/>
      <c r="BY647" s="121"/>
      <c r="BZ647" s="121"/>
      <c r="CA647" s="121"/>
      <c r="CB647" s="121"/>
      <c r="CC647" s="121"/>
      <c r="CD647" s="121"/>
      <c r="CE647" s="121"/>
      <c r="CF647" s="121"/>
      <c r="CG647" s="121"/>
      <c r="CH647" s="121"/>
      <c r="CI647" s="121"/>
      <c r="CJ647" s="121"/>
      <c r="CK647" s="121"/>
      <c r="CL647" s="121"/>
      <c r="CM647" s="121"/>
      <c r="CN647" s="121"/>
      <c r="CO647" s="121"/>
      <c r="CP647" s="121"/>
      <c r="CQ647" s="121"/>
      <c r="CR647" s="121"/>
      <c r="CS647" s="121"/>
      <c r="CT647" s="121"/>
      <c r="CU647" s="121"/>
      <c r="CV647" s="121"/>
      <c r="CW647" s="121"/>
      <c r="CX647" s="121"/>
      <c r="CY647" s="121"/>
      <c r="CZ647" s="121"/>
      <c r="DA647" s="121"/>
      <c r="DB647" s="121"/>
      <c r="DC647" s="121"/>
      <c r="DD647" s="121"/>
      <c r="DE647" s="121"/>
      <c r="DF647" s="121"/>
      <c r="DG647" s="121"/>
      <c r="DH647" s="121"/>
      <c r="DI647" s="121"/>
      <c r="DJ647" s="121"/>
      <c r="DK647" s="121"/>
      <c r="DL647" s="121"/>
      <c r="DM647" s="121"/>
      <c r="DN647" s="121"/>
      <c r="DO647" s="121"/>
      <c r="DP647" s="121"/>
      <c r="DQ647" s="121"/>
      <c r="DR647" s="121"/>
      <c r="DS647" s="121"/>
      <c r="DT647" s="121"/>
      <c r="DU647" s="121"/>
      <c r="DV647" s="121"/>
      <c r="DW647" s="121"/>
      <c r="DX647" s="121"/>
      <c r="DY647" s="121"/>
      <c r="DZ647" s="121"/>
      <c r="EA647" s="121"/>
      <c r="EB647" s="121"/>
      <c r="EC647" s="121"/>
      <c r="ED647" s="121"/>
      <c r="EE647" s="121"/>
      <c r="EF647" s="121"/>
      <c r="EG647" s="121"/>
      <c r="EH647" s="121"/>
      <c r="EI647" s="121"/>
      <c r="EJ647" s="121"/>
      <c r="EK647" s="121"/>
      <c r="EL647" s="121"/>
      <c r="EM647" s="121"/>
      <c r="EN647" s="121"/>
      <c r="EO647" s="121"/>
      <c r="EP647" s="121"/>
      <c r="EQ647" s="121"/>
      <c r="ER647" s="121"/>
      <c r="ES647" s="121"/>
      <c r="ET647" s="121"/>
      <c r="EU647" s="121"/>
      <c r="EV647" s="121"/>
      <c r="EW647" s="121"/>
      <c r="EX647" s="121"/>
      <c r="EY647" s="121"/>
      <c r="EZ647" s="121"/>
      <c r="FA647" s="121"/>
      <c r="FB647" s="121"/>
      <c r="FC647" s="121"/>
      <c r="FD647" s="121"/>
      <c r="FE647" s="121"/>
      <c r="FF647" s="121"/>
      <c r="FG647" s="121"/>
      <c r="FH647" s="121"/>
      <c r="FI647" s="121"/>
      <c r="FJ647" s="121"/>
      <c r="FK647" s="121"/>
      <c r="FL647" s="121"/>
      <c r="FM647" s="121"/>
      <c r="FN647" s="121"/>
      <c r="FO647" s="121"/>
      <c r="FP647" s="121"/>
      <c r="FQ647" s="121"/>
      <c r="FR647" s="121"/>
      <c r="FS647" s="121"/>
      <c r="FT647" s="121"/>
      <c r="FU647" s="121"/>
      <c r="FV647" s="121"/>
      <c r="FW647" s="121"/>
      <c r="FX647" s="121"/>
      <c r="FY647" s="121"/>
      <c r="FZ647" s="121"/>
      <c r="GA647" s="121"/>
      <c r="GB647" s="121"/>
      <c r="GC647" s="121"/>
      <c r="GD647" s="121"/>
      <c r="GE647" s="121"/>
      <c r="GF647" s="121"/>
      <c r="GG647" s="121"/>
      <c r="GH647" s="121"/>
      <c r="GI647" s="121"/>
      <c r="GJ647" s="121"/>
      <c r="GK647" s="121"/>
      <c r="GL647" s="121"/>
      <c r="GM647" s="121"/>
      <c r="GN647" s="121"/>
      <c r="GO647" s="121"/>
      <c r="GP647" s="121"/>
      <c r="GQ647" s="121"/>
      <c r="GR647" s="121"/>
      <c r="GS647" s="121"/>
      <c r="GT647" s="121"/>
      <c r="GU647" s="121"/>
      <c r="GV647" s="121"/>
      <c r="GW647" s="121"/>
      <c r="GX647" s="121"/>
      <c r="GY647" s="121"/>
      <c r="GZ647" s="121"/>
      <c r="HA647" s="121"/>
      <c r="HB647" s="121"/>
      <c r="HC647" s="121"/>
      <c r="HD647" s="121"/>
      <c r="HE647" s="121"/>
      <c r="HF647" s="121"/>
      <c r="HG647" s="121"/>
      <c r="HH647" s="121"/>
      <c r="HI647" s="121"/>
      <c r="HJ647" s="121"/>
      <c r="HK647" s="121"/>
      <c r="HL647" s="121"/>
      <c r="HM647" s="121"/>
      <c r="HN647" s="121"/>
      <c r="HO647" s="121"/>
      <c r="HP647" s="121"/>
      <c r="HQ647" s="121"/>
      <c r="HR647" s="121"/>
      <c r="HS647" s="121"/>
      <c r="HT647" s="121"/>
      <c r="HU647" s="121"/>
      <c r="HV647" s="121"/>
      <c r="HW647" s="121"/>
      <c r="HX647" s="121"/>
      <c r="HY647" s="121"/>
      <c r="HZ647" s="121"/>
      <c r="IA647" s="121"/>
      <c r="IB647" s="121"/>
      <c r="IC647" s="121"/>
      <c r="ID647" s="121"/>
      <c r="IE647" s="121"/>
      <c r="IF647" s="121"/>
      <c r="IG647" s="121"/>
      <c r="IH647" s="121"/>
      <c r="II647" s="121"/>
      <c r="IJ647" s="121"/>
      <c r="IK647" s="121"/>
      <c r="IL647" s="121"/>
      <c r="IM647" s="121"/>
      <c r="IN647" s="121"/>
      <c r="IO647" s="121"/>
      <c r="IP647" s="121"/>
      <c r="IQ647" s="121"/>
      <c r="IR647" s="121"/>
      <c r="IS647" s="121"/>
      <c r="IT647" s="121"/>
      <c r="IU647" s="121"/>
      <c r="IV647" s="121"/>
    </row>
    <row r="648" spans="1:256" s="122" customFormat="1" ht="25.5">
      <c r="A648" s="121"/>
      <c r="B648" s="76">
        <v>282</v>
      </c>
      <c r="C648" s="375" t="s">
        <v>4224</v>
      </c>
      <c r="D648" s="375" t="s">
        <v>8425</v>
      </c>
      <c r="E648" s="375" t="s">
        <v>8426</v>
      </c>
      <c r="F648" s="375" t="s">
        <v>8427</v>
      </c>
      <c r="G648" s="150" t="s">
        <v>8428</v>
      </c>
      <c r="H648" s="372" t="s">
        <v>4491</v>
      </c>
      <c r="I648" s="395"/>
      <c r="J648" s="372"/>
      <c r="K648" s="388">
        <v>43216</v>
      </c>
      <c r="L648" s="149" t="s">
        <v>8429</v>
      </c>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c r="AN648" s="121"/>
      <c r="AO648" s="121"/>
      <c r="AP648" s="121"/>
      <c r="AQ648" s="121"/>
      <c r="AR648" s="121"/>
      <c r="AS648" s="121"/>
      <c r="AT648" s="121"/>
      <c r="AU648" s="121"/>
      <c r="AV648" s="121"/>
      <c r="AW648" s="121"/>
      <c r="AX648" s="121"/>
      <c r="AY648" s="121"/>
      <c r="AZ648" s="121"/>
      <c r="BA648" s="121"/>
      <c r="BB648" s="121"/>
      <c r="BC648" s="121"/>
      <c r="BD648" s="121"/>
      <c r="BE648" s="121"/>
      <c r="BF648" s="121"/>
      <c r="BG648" s="121"/>
      <c r="BH648" s="121"/>
      <c r="BI648" s="121"/>
      <c r="BJ648" s="121"/>
      <c r="BK648" s="121"/>
      <c r="BL648" s="121"/>
      <c r="BM648" s="121"/>
      <c r="BN648" s="121"/>
      <c r="BO648" s="121"/>
      <c r="BP648" s="121"/>
      <c r="BQ648" s="121"/>
      <c r="BR648" s="121"/>
      <c r="BS648" s="121"/>
      <c r="BT648" s="121"/>
      <c r="BU648" s="121"/>
      <c r="BV648" s="121"/>
      <c r="BW648" s="121"/>
      <c r="BX648" s="121"/>
      <c r="BY648" s="121"/>
      <c r="BZ648" s="121"/>
      <c r="CA648" s="121"/>
      <c r="CB648" s="121"/>
      <c r="CC648" s="121"/>
      <c r="CD648" s="121"/>
      <c r="CE648" s="121"/>
      <c r="CF648" s="121"/>
      <c r="CG648" s="121"/>
      <c r="CH648" s="121"/>
      <c r="CI648" s="121"/>
      <c r="CJ648" s="121"/>
      <c r="CK648" s="121"/>
      <c r="CL648" s="121"/>
      <c r="CM648" s="121"/>
      <c r="CN648" s="121"/>
      <c r="CO648" s="121"/>
      <c r="CP648" s="121"/>
      <c r="CQ648" s="121"/>
      <c r="CR648" s="121"/>
      <c r="CS648" s="121"/>
      <c r="CT648" s="121"/>
      <c r="CU648" s="121"/>
      <c r="CV648" s="121"/>
      <c r="CW648" s="121"/>
      <c r="CX648" s="121"/>
      <c r="CY648" s="121"/>
      <c r="CZ648" s="121"/>
      <c r="DA648" s="121"/>
      <c r="DB648" s="121"/>
      <c r="DC648" s="121"/>
      <c r="DD648" s="121"/>
      <c r="DE648" s="121"/>
      <c r="DF648" s="121"/>
      <c r="DG648" s="121"/>
      <c r="DH648" s="121"/>
      <c r="DI648" s="121"/>
      <c r="DJ648" s="121"/>
      <c r="DK648" s="121"/>
      <c r="DL648" s="121"/>
      <c r="DM648" s="121"/>
      <c r="DN648" s="121"/>
      <c r="DO648" s="121"/>
      <c r="DP648" s="121"/>
      <c r="DQ648" s="121"/>
      <c r="DR648" s="121"/>
      <c r="DS648" s="121"/>
      <c r="DT648" s="121"/>
      <c r="DU648" s="121"/>
      <c r="DV648" s="121"/>
      <c r="DW648" s="121"/>
      <c r="DX648" s="121"/>
      <c r="DY648" s="121"/>
      <c r="DZ648" s="121"/>
      <c r="EA648" s="121"/>
      <c r="EB648" s="121"/>
      <c r="EC648" s="121"/>
      <c r="ED648" s="121"/>
      <c r="EE648" s="121"/>
      <c r="EF648" s="121"/>
      <c r="EG648" s="121"/>
      <c r="EH648" s="121"/>
      <c r="EI648" s="121"/>
      <c r="EJ648" s="121"/>
      <c r="EK648" s="121"/>
      <c r="EL648" s="121"/>
      <c r="EM648" s="121"/>
      <c r="EN648" s="121"/>
      <c r="EO648" s="121"/>
      <c r="EP648" s="121"/>
      <c r="EQ648" s="121"/>
      <c r="ER648" s="121"/>
      <c r="ES648" s="121"/>
      <c r="ET648" s="121"/>
      <c r="EU648" s="121"/>
      <c r="EV648" s="121"/>
      <c r="EW648" s="121"/>
      <c r="EX648" s="121"/>
      <c r="EY648" s="121"/>
      <c r="EZ648" s="121"/>
      <c r="FA648" s="121"/>
      <c r="FB648" s="121"/>
      <c r="FC648" s="121"/>
      <c r="FD648" s="121"/>
      <c r="FE648" s="121"/>
      <c r="FF648" s="121"/>
      <c r="FG648" s="121"/>
      <c r="FH648" s="121"/>
      <c r="FI648" s="121"/>
      <c r="FJ648" s="121"/>
      <c r="FK648" s="121"/>
      <c r="FL648" s="121"/>
      <c r="FM648" s="121"/>
      <c r="FN648" s="121"/>
      <c r="FO648" s="121"/>
      <c r="FP648" s="121"/>
      <c r="FQ648" s="121"/>
      <c r="FR648" s="121"/>
      <c r="FS648" s="121"/>
      <c r="FT648" s="121"/>
      <c r="FU648" s="121"/>
      <c r="FV648" s="121"/>
      <c r="FW648" s="121"/>
      <c r="FX648" s="121"/>
      <c r="FY648" s="121"/>
      <c r="FZ648" s="121"/>
      <c r="GA648" s="121"/>
      <c r="GB648" s="121"/>
      <c r="GC648" s="121"/>
      <c r="GD648" s="121"/>
      <c r="GE648" s="121"/>
      <c r="GF648" s="121"/>
      <c r="GG648" s="121"/>
      <c r="GH648" s="121"/>
      <c r="GI648" s="121"/>
      <c r="GJ648" s="121"/>
      <c r="GK648" s="121"/>
      <c r="GL648" s="121"/>
      <c r="GM648" s="121"/>
      <c r="GN648" s="121"/>
      <c r="GO648" s="121"/>
      <c r="GP648" s="121"/>
      <c r="GQ648" s="121"/>
      <c r="GR648" s="121"/>
      <c r="GS648" s="121"/>
      <c r="GT648" s="121"/>
      <c r="GU648" s="121"/>
      <c r="GV648" s="121"/>
      <c r="GW648" s="121"/>
      <c r="GX648" s="121"/>
      <c r="GY648" s="121"/>
      <c r="GZ648" s="121"/>
      <c r="HA648" s="121"/>
      <c r="HB648" s="121"/>
      <c r="HC648" s="121"/>
      <c r="HD648" s="121"/>
      <c r="HE648" s="121"/>
      <c r="HF648" s="121"/>
      <c r="HG648" s="121"/>
      <c r="HH648" s="121"/>
      <c r="HI648" s="121"/>
      <c r="HJ648" s="121"/>
      <c r="HK648" s="121"/>
      <c r="HL648" s="121"/>
      <c r="HM648" s="121"/>
      <c r="HN648" s="121"/>
      <c r="HO648" s="121"/>
      <c r="HP648" s="121"/>
      <c r="HQ648" s="121"/>
      <c r="HR648" s="121"/>
      <c r="HS648" s="121"/>
      <c r="HT648" s="121"/>
      <c r="HU648" s="121"/>
      <c r="HV648" s="121"/>
      <c r="HW648" s="121"/>
      <c r="HX648" s="121"/>
      <c r="HY648" s="121"/>
      <c r="HZ648" s="121"/>
      <c r="IA648" s="121"/>
      <c r="IB648" s="121"/>
      <c r="IC648" s="121"/>
      <c r="ID648" s="121"/>
      <c r="IE648" s="121"/>
      <c r="IF648" s="121"/>
      <c r="IG648" s="121"/>
      <c r="IH648" s="121"/>
      <c r="II648" s="121"/>
      <c r="IJ648" s="121"/>
      <c r="IK648" s="121"/>
      <c r="IL648" s="121"/>
      <c r="IM648" s="121"/>
      <c r="IN648" s="121"/>
      <c r="IO648" s="121"/>
      <c r="IP648" s="121"/>
      <c r="IQ648" s="121"/>
      <c r="IR648" s="121"/>
      <c r="IS648" s="121"/>
      <c r="IT648" s="121"/>
      <c r="IU648" s="121"/>
      <c r="IV648" s="121"/>
    </row>
    <row r="649" spans="1:256" s="122" customFormat="1" ht="25.5">
      <c r="A649" s="121"/>
      <c r="B649" s="19">
        <v>283</v>
      </c>
      <c r="C649" s="375" t="s">
        <v>3541</v>
      </c>
      <c r="D649" s="375" t="s">
        <v>7859</v>
      </c>
      <c r="E649" s="375" t="s">
        <v>7860</v>
      </c>
      <c r="F649" s="375" t="s">
        <v>7861</v>
      </c>
      <c r="G649" s="150" t="s">
        <v>3760</v>
      </c>
      <c r="H649" s="372" t="s">
        <v>4491</v>
      </c>
      <c r="I649" s="395"/>
      <c r="J649" s="372"/>
      <c r="K649" s="388">
        <v>43196</v>
      </c>
      <c r="L649" s="149" t="s">
        <v>8430</v>
      </c>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c r="AN649" s="121"/>
      <c r="AO649" s="121"/>
      <c r="AP649" s="121"/>
      <c r="AQ649" s="121"/>
      <c r="AR649" s="121"/>
      <c r="AS649" s="121"/>
      <c r="AT649" s="121"/>
      <c r="AU649" s="121"/>
      <c r="AV649" s="121"/>
      <c r="AW649" s="121"/>
      <c r="AX649" s="121"/>
      <c r="AY649" s="121"/>
      <c r="AZ649" s="121"/>
      <c r="BA649" s="121"/>
      <c r="BB649" s="121"/>
      <c r="BC649" s="121"/>
      <c r="BD649" s="121"/>
      <c r="BE649" s="121"/>
      <c r="BF649" s="121"/>
      <c r="BG649" s="121"/>
      <c r="BH649" s="121"/>
      <c r="BI649" s="121"/>
      <c r="BJ649" s="121"/>
      <c r="BK649" s="121"/>
      <c r="BL649" s="121"/>
      <c r="BM649" s="121"/>
      <c r="BN649" s="121"/>
      <c r="BO649" s="121"/>
      <c r="BP649" s="121"/>
      <c r="BQ649" s="121"/>
      <c r="BR649" s="121"/>
      <c r="BS649" s="121"/>
      <c r="BT649" s="121"/>
      <c r="BU649" s="121"/>
      <c r="BV649" s="121"/>
      <c r="BW649" s="121"/>
      <c r="BX649" s="121"/>
      <c r="BY649" s="121"/>
      <c r="BZ649" s="121"/>
      <c r="CA649" s="121"/>
      <c r="CB649" s="121"/>
      <c r="CC649" s="121"/>
      <c r="CD649" s="121"/>
      <c r="CE649" s="121"/>
      <c r="CF649" s="121"/>
      <c r="CG649" s="121"/>
      <c r="CH649" s="121"/>
      <c r="CI649" s="121"/>
      <c r="CJ649" s="121"/>
      <c r="CK649" s="121"/>
      <c r="CL649" s="121"/>
      <c r="CM649" s="121"/>
      <c r="CN649" s="121"/>
      <c r="CO649" s="121"/>
      <c r="CP649" s="121"/>
      <c r="CQ649" s="121"/>
      <c r="CR649" s="121"/>
      <c r="CS649" s="121"/>
      <c r="CT649" s="121"/>
      <c r="CU649" s="121"/>
      <c r="CV649" s="121"/>
      <c r="CW649" s="121"/>
      <c r="CX649" s="121"/>
      <c r="CY649" s="121"/>
      <c r="CZ649" s="121"/>
      <c r="DA649" s="121"/>
      <c r="DB649" s="121"/>
      <c r="DC649" s="121"/>
      <c r="DD649" s="121"/>
      <c r="DE649" s="121"/>
      <c r="DF649" s="121"/>
      <c r="DG649" s="121"/>
      <c r="DH649" s="121"/>
      <c r="DI649" s="121"/>
      <c r="DJ649" s="121"/>
      <c r="DK649" s="121"/>
      <c r="DL649" s="121"/>
      <c r="DM649" s="121"/>
      <c r="DN649" s="121"/>
      <c r="DO649" s="121"/>
      <c r="DP649" s="121"/>
      <c r="DQ649" s="121"/>
      <c r="DR649" s="121"/>
      <c r="DS649" s="121"/>
      <c r="DT649" s="121"/>
      <c r="DU649" s="121"/>
      <c r="DV649" s="121"/>
      <c r="DW649" s="121"/>
      <c r="DX649" s="121"/>
      <c r="DY649" s="121"/>
      <c r="DZ649" s="121"/>
      <c r="EA649" s="121"/>
      <c r="EB649" s="121"/>
      <c r="EC649" s="121"/>
      <c r="ED649" s="121"/>
      <c r="EE649" s="121"/>
      <c r="EF649" s="121"/>
      <c r="EG649" s="121"/>
      <c r="EH649" s="121"/>
      <c r="EI649" s="121"/>
      <c r="EJ649" s="121"/>
      <c r="EK649" s="121"/>
      <c r="EL649" s="121"/>
      <c r="EM649" s="121"/>
      <c r="EN649" s="121"/>
      <c r="EO649" s="121"/>
      <c r="EP649" s="121"/>
      <c r="EQ649" s="121"/>
      <c r="ER649" s="121"/>
      <c r="ES649" s="121"/>
      <c r="ET649" s="121"/>
      <c r="EU649" s="121"/>
      <c r="EV649" s="121"/>
      <c r="EW649" s="121"/>
      <c r="EX649" s="121"/>
      <c r="EY649" s="121"/>
      <c r="EZ649" s="121"/>
      <c r="FA649" s="121"/>
      <c r="FB649" s="121"/>
      <c r="FC649" s="121"/>
      <c r="FD649" s="121"/>
      <c r="FE649" s="121"/>
      <c r="FF649" s="121"/>
      <c r="FG649" s="121"/>
      <c r="FH649" s="121"/>
      <c r="FI649" s="121"/>
      <c r="FJ649" s="121"/>
      <c r="FK649" s="121"/>
      <c r="FL649" s="121"/>
      <c r="FM649" s="121"/>
      <c r="FN649" s="121"/>
      <c r="FO649" s="121"/>
      <c r="FP649" s="121"/>
      <c r="FQ649" s="121"/>
      <c r="FR649" s="121"/>
      <c r="FS649" s="121"/>
      <c r="FT649" s="121"/>
      <c r="FU649" s="121"/>
      <c r="FV649" s="121"/>
      <c r="FW649" s="121"/>
      <c r="FX649" s="121"/>
      <c r="FY649" s="121"/>
      <c r="FZ649" s="121"/>
      <c r="GA649" s="121"/>
      <c r="GB649" s="121"/>
      <c r="GC649" s="121"/>
      <c r="GD649" s="121"/>
      <c r="GE649" s="121"/>
      <c r="GF649" s="121"/>
      <c r="GG649" s="121"/>
      <c r="GH649" s="121"/>
      <c r="GI649" s="121"/>
      <c r="GJ649" s="121"/>
      <c r="GK649" s="121"/>
      <c r="GL649" s="121"/>
      <c r="GM649" s="121"/>
      <c r="GN649" s="121"/>
      <c r="GO649" s="121"/>
      <c r="GP649" s="121"/>
      <c r="GQ649" s="121"/>
      <c r="GR649" s="121"/>
      <c r="GS649" s="121"/>
      <c r="GT649" s="121"/>
      <c r="GU649" s="121"/>
      <c r="GV649" s="121"/>
      <c r="GW649" s="121"/>
      <c r="GX649" s="121"/>
      <c r="GY649" s="121"/>
      <c r="GZ649" s="121"/>
      <c r="HA649" s="121"/>
      <c r="HB649" s="121"/>
      <c r="HC649" s="121"/>
      <c r="HD649" s="121"/>
      <c r="HE649" s="121"/>
      <c r="HF649" s="121"/>
      <c r="HG649" s="121"/>
      <c r="HH649" s="121"/>
      <c r="HI649" s="121"/>
      <c r="HJ649" s="121"/>
      <c r="HK649" s="121"/>
      <c r="HL649" s="121"/>
      <c r="HM649" s="121"/>
      <c r="HN649" s="121"/>
      <c r="HO649" s="121"/>
      <c r="HP649" s="121"/>
      <c r="HQ649" s="121"/>
      <c r="HR649" s="121"/>
      <c r="HS649" s="121"/>
      <c r="HT649" s="121"/>
      <c r="HU649" s="121"/>
      <c r="HV649" s="121"/>
      <c r="HW649" s="121"/>
      <c r="HX649" s="121"/>
      <c r="HY649" s="121"/>
      <c r="HZ649" s="121"/>
      <c r="IA649" s="121"/>
      <c r="IB649" s="121"/>
      <c r="IC649" s="121"/>
      <c r="ID649" s="121"/>
      <c r="IE649" s="121"/>
      <c r="IF649" s="121"/>
      <c r="IG649" s="121"/>
      <c r="IH649" s="121"/>
      <c r="II649" s="121"/>
      <c r="IJ649" s="121"/>
      <c r="IK649" s="121"/>
      <c r="IL649" s="121"/>
      <c r="IM649" s="121"/>
      <c r="IN649" s="121"/>
      <c r="IO649" s="121"/>
      <c r="IP649" s="121"/>
      <c r="IQ649" s="121"/>
      <c r="IR649" s="121"/>
      <c r="IS649" s="121"/>
      <c r="IT649" s="121"/>
      <c r="IU649" s="121"/>
      <c r="IV649" s="121"/>
    </row>
    <row r="650" spans="1:256" s="122" customFormat="1" ht="12.75">
      <c r="A650" s="121"/>
      <c r="B650" s="76">
        <v>284</v>
      </c>
      <c r="C650" s="291"/>
      <c r="D650" s="291"/>
      <c r="E650" s="291"/>
      <c r="F650" s="291"/>
      <c r="G650" s="290"/>
      <c r="H650" s="285"/>
      <c r="I650" s="286"/>
      <c r="J650" s="285"/>
      <c r="K650" s="287"/>
      <c r="L650" s="289"/>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c r="AN650" s="121"/>
      <c r="AO650" s="121"/>
      <c r="AP650" s="121"/>
      <c r="AQ650" s="121"/>
      <c r="AR650" s="121"/>
      <c r="AS650" s="121"/>
      <c r="AT650" s="121"/>
      <c r="AU650" s="121"/>
      <c r="AV650" s="121"/>
      <c r="AW650" s="121"/>
      <c r="AX650" s="121"/>
      <c r="AY650" s="121"/>
      <c r="AZ650" s="121"/>
      <c r="BA650" s="121"/>
      <c r="BB650" s="121"/>
      <c r="BC650" s="121"/>
      <c r="BD650" s="121"/>
      <c r="BE650" s="121"/>
      <c r="BF650" s="121"/>
      <c r="BG650" s="121"/>
      <c r="BH650" s="121"/>
      <c r="BI650" s="121"/>
      <c r="BJ650" s="121"/>
      <c r="BK650" s="121"/>
      <c r="BL650" s="121"/>
      <c r="BM650" s="121"/>
      <c r="BN650" s="121"/>
      <c r="BO650" s="121"/>
      <c r="BP650" s="121"/>
      <c r="BQ650" s="121"/>
      <c r="BR650" s="121"/>
      <c r="BS650" s="121"/>
      <c r="BT650" s="121"/>
      <c r="BU650" s="121"/>
      <c r="BV650" s="121"/>
      <c r="BW650" s="121"/>
      <c r="BX650" s="121"/>
      <c r="BY650" s="121"/>
      <c r="BZ650" s="121"/>
      <c r="CA650" s="121"/>
      <c r="CB650" s="121"/>
      <c r="CC650" s="121"/>
      <c r="CD650" s="121"/>
      <c r="CE650" s="121"/>
      <c r="CF650" s="121"/>
      <c r="CG650" s="121"/>
      <c r="CH650" s="121"/>
      <c r="CI650" s="121"/>
      <c r="CJ650" s="121"/>
      <c r="CK650" s="121"/>
      <c r="CL650" s="121"/>
      <c r="CM650" s="121"/>
      <c r="CN650" s="121"/>
      <c r="CO650" s="121"/>
      <c r="CP650" s="121"/>
      <c r="CQ650" s="121"/>
      <c r="CR650" s="121"/>
      <c r="CS650" s="121"/>
      <c r="CT650" s="121"/>
      <c r="CU650" s="121"/>
      <c r="CV650" s="121"/>
      <c r="CW650" s="121"/>
      <c r="CX650" s="121"/>
      <c r="CY650" s="121"/>
      <c r="CZ650" s="121"/>
      <c r="DA650" s="121"/>
      <c r="DB650" s="121"/>
      <c r="DC650" s="121"/>
      <c r="DD650" s="121"/>
      <c r="DE650" s="121"/>
      <c r="DF650" s="121"/>
      <c r="DG650" s="121"/>
      <c r="DH650" s="121"/>
      <c r="DI650" s="121"/>
      <c r="DJ650" s="121"/>
      <c r="DK650" s="121"/>
      <c r="DL650" s="121"/>
      <c r="DM650" s="121"/>
      <c r="DN650" s="121"/>
      <c r="DO650" s="121"/>
      <c r="DP650" s="121"/>
      <c r="DQ650" s="121"/>
      <c r="DR650" s="121"/>
      <c r="DS650" s="121"/>
      <c r="DT650" s="121"/>
      <c r="DU650" s="121"/>
      <c r="DV650" s="121"/>
      <c r="DW650" s="121"/>
      <c r="DX650" s="121"/>
      <c r="DY650" s="121"/>
      <c r="DZ650" s="121"/>
      <c r="EA650" s="121"/>
      <c r="EB650" s="121"/>
      <c r="EC650" s="121"/>
      <c r="ED650" s="121"/>
      <c r="EE650" s="121"/>
      <c r="EF650" s="121"/>
      <c r="EG650" s="121"/>
      <c r="EH650" s="121"/>
      <c r="EI650" s="121"/>
      <c r="EJ650" s="121"/>
      <c r="EK650" s="121"/>
      <c r="EL650" s="121"/>
      <c r="EM650" s="121"/>
      <c r="EN650" s="121"/>
      <c r="EO650" s="121"/>
      <c r="EP650" s="121"/>
      <c r="EQ650" s="121"/>
      <c r="ER650" s="121"/>
      <c r="ES650" s="121"/>
      <c r="ET650" s="121"/>
      <c r="EU650" s="121"/>
      <c r="EV650" s="121"/>
      <c r="EW650" s="121"/>
      <c r="EX650" s="121"/>
      <c r="EY650" s="121"/>
      <c r="EZ650" s="121"/>
      <c r="FA650" s="121"/>
      <c r="FB650" s="121"/>
      <c r="FC650" s="121"/>
      <c r="FD650" s="121"/>
      <c r="FE650" s="121"/>
      <c r="FF650" s="121"/>
      <c r="FG650" s="121"/>
      <c r="FH650" s="121"/>
      <c r="FI650" s="121"/>
      <c r="FJ650" s="121"/>
      <c r="FK650" s="121"/>
      <c r="FL650" s="121"/>
      <c r="FM650" s="121"/>
      <c r="FN650" s="121"/>
      <c r="FO650" s="121"/>
      <c r="FP650" s="121"/>
      <c r="FQ650" s="121"/>
      <c r="FR650" s="121"/>
      <c r="FS650" s="121"/>
      <c r="FT650" s="121"/>
      <c r="FU650" s="121"/>
      <c r="FV650" s="121"/>
      <c r="FW650" s="121"/>
      <c r="FX650" s="121"/>
      <c r="FY650" s="121"/>
      <c r="FZ650" s="121"/>
      <c r="GA650" s="121"/>
      <c r="GB650" s="121"/>
      <c r="GC650" s="121"/>
      <c r="GD650" s="121"/>
      <c r="GE650" s="121"/>
      <c r="GF650" s="121"/>
      <c r="GG650" s="121"/>
      <c r="GH650" s="121"/>
      <c r="GI650" s="121"/>
      <c r="GJ650" s="121"/>
      <c r="GK650" s="121"/>
      <c r="GL650" s="121"/>
      <c r="GM650" s="121"/>
      <c r="GN650" s="121"/>
      <c r="GO650" s="121"/>
      <c r="GP650" s="121"/>
      <c r="GQ650" s="121"/>
      <c r="GR650" s="121"/>
      <c r="GS650" s="121"/>
      <c r="GT650" s="121"/>
      <c r="GU650" s="121"/>
      <c r="GV650" s="121"/>
      <c r="GW650" s="121"/>
      <c r="GX650" s="121"/>
      <c r="GY650" s="121"/>
      <c r="GZ650" s="121"/>
      <c r="HA650" s="121"/>
      <c r="HB650" s="121"/>
      <c r="HC650" s="121"/>
      <c r="HD650" s="121"/>
      <c r="HE650" s="121"/>
      <c r="HF650" s="121"/>
      <c r="HG650" s="121"/>
      <c r="HH650" s="121"/>
      <c r="HI650" s="121"/>
      <c r="HJ650" s="121"/>
      <c r="HK650" s="121"/>
      <c r="HL650" s="121"/>
      <c r="HM650" s="121"/>
      <c r="HN650" s="121"/>
      <c r="HO650" s="121"/>
      <c r="HP650" s="121"/>
      <c r="HQ650" s="121"/>
      <c r="HR650" s="121"/>
      <c r="HS650" s="121"/>
      <c r="HT650" s="121"/>
      <c r="HU650" s="121"/>
      <c r="HV650" s="121"/>
      <c r="HW650" s="121"/>
      <c r="HX650" s="121"/>
      <c r="HY650" s="121"/>
      <c r="HZ650" s="121"/>
      <c r="IA650" s="121"/>
      <c r="IB650" s="121"/>
      <c r="IC650" s="121"/>
      <c r="ID650" s="121"/>
      <c r="IE650" s="121"/>
      <c r="IF650" s="121"/>
      <c r="IG650" s="121"/>
      <c r="IH650" s="121"/>
      <c r="II650" s="121"/>
      <c r="IJ650" s="121"/>
      <c r="IK650" s="121"/>
      <c r="IL650" s="121"/>
      <c r="IM650" s="121"/>
      <c r="IN650" s="121"/>
      <c r="IO650" s="121"/>
      <c r="IP650" s="121"/>
      <c r="IQ650" s="121"/>
      <c r="IR650" s="121"/>
      <c r="IS650" s="121"/>
      <c r="IT650" s="121"/>
      <c r="IU650" s="121"/>
      <c r="IV650" s="121"/>
    </row>
    <row r="651" spans="1:256" s="122" customFormat="1" ht="12.75">
      <c r="A651" s="121"/>
      <c r="B651" s="19">
        <v>285</v>
      </c>
      <c r="C651" s="291"/>
      <c r="D651" s="291"/>
      <c r="E651" s="291"/>
      <c r="F651" s="291"/>
      <c r="G651" s="290"/>
      <c r="H651" s="288"/>
      <c r="I651" s="286"/>
      <c r="J651" s="286"/>
      <c r="K651" s="287"/>
      <c r="L651" s="289"/>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c r="AN651" s="121"/>
      <c r="AO651" s="121"/>
      <c r="AP651" s="121"/>
      <c r="AQ651" s="121"/>
      <c r="AR651" s="121"/>
      <c r="AS651" s="121"/>
      <c r="AT651" s="121"/>
      <c r="AU651" s="121"/>
      <c r="AV651" s="121"/>
      <c r="AW651" s="121"/>
      <c r="AX651" s="121"/>
      <c r="AY651" s="121"/>
      <c r="AZ651" s="121"/>
      <c r="BA651" s="121"/>
      <c r="BB651" s="121"/>
      <c r="BC651" s="121"/>
      <c r="BD651" s="121"/>
      <c r="BE651" s="121"/>
      <c r="BF651" s="121"/>
      <c r="BG651" s="121"/>
      <c r="BH651" s="121"/>
      <c r="BI651" s="121"/>
      <c r="BJ651" s="121"/>
      <c r="BK651" s="121"/>
      <c r="BL651" s="121"/>
      <c r="BM651" s="121"/>
      <c r="BN651" s="121"/>
      <c r="BO651" s="121"/>
      <c r="BP651" s="121"/>
      <c r="BQ651" s="121"/>
      <c r="BR651" s="121"/>
      <c r="BS651" s="121"/>
      <c r="BT651" s="121"/>
      <c r="BU651" s="121"/>
      <c r="BV651" s="121"/>
      <c r="BW651" s="121"/>
      <c r="BX651" s="121"/>
      <c r="BY651" s="121"/>
      <c r="BZ651" s="121"/>
      <c r="CA651" s="121"/>
      <c r="CB651" s="121"/>
      <c r="CC651" s="121"/>
      <c r="CD651" s="121"/>
      <c r="CE651" s="121"/>
      <c r="CF651" s="121"/>
      <c r="CG651" s="121"/>
      <c r="CH651" s="121"/>
      <c r="CI651" s="121"/>
      <c r="CJ651" s="121"/>
      <c r="CK651" s="121"/>
      <c r="CL651" s="121"/>
      <c r="CM651" s="121"/>
      <c r="CN651" s="121"/>
      <c r="CO651" s="121"/>
      <c r="CP651" s="121"/>
      <c r="CQ651" s="121"/>
      <c r="CR651" s="121"/>
      <c r="CS651" s="121"/>
      <c r="CT651" s="121"/>
      <c r="CU651" s="121"/>
      <c r="CV651" s="121"/>
      <c r="CW651" s="121"/>
      <c r="CX651" s="121"/>
      <c r="CY651" s="121"/>
      <c r="CZ651" s="121"/>
      <c r="DA651" s="121"/>
      <c r="DB651" s="121"/>
      <c r="DC651" s="121"/>
      <c r="DD651" s="121"/>
      <c r="DE651" s="121"/>
      <c r="DF651" s="121"/>
      <c r="DG651" s="121"/>
      <c r="DH651" s="121"/>
      <c r="DI651" s="121"/>
      <c r="DJ651" s="121"/>
      <c r="DK651" s="121"/>
      <c r="DL651" s="121"/>
      <c r="DM651" s="121"/>
      <c r="DN651" s="121"/>
      <c r="DO651" s="121"/>
      <c r="DP651" s="121"/>
      <c r="DQ651" s="121"/>
      <c r="DR651" s="121"/>
      <c r="DS651" s="121"/>
      <c r="DT651" s="121"/>
      <c r="DU651" s="121"/>
      <c r="DV651" s="121"/>
      <c r="DW651" s="121"/>
      <c r="DX651" s="121"/>
      <c r="DY651" s="121"/>
      <c r="DZ651" s="121"/>
      <c r="EA651" s="121"/>
      <c r="EB651" s="121"/>
      <c r="EC651" s="121"/>
      <c r="ED651" s="121"/>
      <c r="EE651" s="121"/>
      <c r="EF651" s="121"/>
      <c r="EG651" s="121"/>
      <c r="EH651" s="121"/>
      <c r="EI651" s="121"/>
      <c r="EJ651" s="121"/>
      <c r="EK651" s="121"/>
      <c r="EL651" s="121"/>
      <c r="EM651" s="121"/>
      <c r="EN651" s="121"/>
      <c r="EO651" s="121"/>
      <c r="EP651" s="121"/>
      <c r="EQ651" s="121"/>
      <c r="ER651" s="121"/>
      <c r="ES651" s="121"/>
      <c r="ET651" s="121"/>
      <c r="EU651" s="121"/>
      <c r="EV651" s="121"/>
      <c r="EW651" s="121"/>
      <c r="EX651" s="121"/>
      <c r="EY651" s="121"/>
      <c r="EZ651" s="121"/>
      <c r="FA651" s="121"/>
      <c r="FB651" s="121"/>
      <c r="FC651" s="121"/>
      <c r="FD651" s="121"/>
      <c r="FE651" s="121"/>
      <c r="FF651" s="121"/>
      <c r="FG651" s="121"/>
      <c r="FH651" s="121"/>
      <c r="FI651" s="121"/>
      <c r="FJ651" s="121"/>
      <c r="FK651" s="121"/>
      <c r="FL651" s="121"/>
      <c r="FM651" s="121"/>
      <c r="FN651" s="121"/>
      <c r="FO651" s="121"/>
      <c r="FP651" s="121"/>
      <c r="FQ651" s="121"/>
      <c r="FR651" s="121"/>
      <c r="FS651" s="121"/>
      <c r="FT651" s="121"/>
      <c r="FU651" s="121"/>
      <c r="FV651" s="121"/>
      <c r="FW651" s="121"/>
      <c r="FX651" s="121"/>
      <c r="FY651" s="121"/>
      <c r="FZ651" s="121"/>
      <c r="GA651" s="121"/>
      <c r="GB651" s="121"/>
      <c r="GC651" s="121"/>
      <c r="GD651" s="121"/>
      <c r="GE651" s="121"/>
      <c r="GF651" s="121"/>
      <c r="GG651" s="121"/>
      <c r="GH651" s="121"/>
      <c r="GI651" s="121"/>
      <c r="GJ651" s="121"/>
      <c r="GK651" s="121"/>
      <c r="GL651" s="121"/>
      <c r="GM651" s="121"/>
      <c r="GN651" s="121"/>
      <c r="GO651" s="121"/>
      <c r="GP651" s="121"/>
      <c r="GQ651" s="121"/>
      <c r="GR651" s="121"/>
      <c r="GS651" s="121"/>
      <c r="GT651" s="121"/>
      <c r="GU651" s="121"/>
      <c r="GV651" s="121"/>
      <c r="GW651" s="121"/>
      <c r="GX651" s="121"/>
      <c r="GY651" s="121"/>
      <c r="GZ651" s="121"/>
      <c r="HA651" s="121"/>
      <c r="HB651" s="121"/>
      <c r="HC651" s="121"/>
      <c r="HD651" s="121"/>
      <c r="HE651" s="121"/>
      <c r="HF651" s="121"/>
      <c r="HG651" s="121"/>
      <c r="HH651" s="121"/>
      <c r="HI651" s="121"/>
      <c r="HJ651" s="121"/>
      <c r="HK651" s="121"/>
      <c r="HL651" s="121"/>
      <c r="HM651" s="121"/>
      <c r="HN651" s="121"/>
      <c r="HO651" s="121"/>
      <c r="HP651" s="121"/>
      <c r="HQ651" s="121"/>
      <c r="HR651" s="121"/>
      <c r="HS651" s="121"/>
      <c r="HT651" s="121"/>
      <c r="HU651" s="121"/>
      <c r="HV651" s="121"/>
      <c r="HW651" s="121"/>
      <c r="HX651" s="121"/>
      <c r="HY651" s="121"/>
      <c r="HZ651" s="121"/>
      <c r="IA651" s="121"/>
      <c r="IB651" s="121"/>
      <c r="IC651" s="121"/>
      <c r="ID651" s="121"/>
      <c r="IE651" s="121"/>
      <c r="IF651" s="121"/>
      <c r="IG651" s="121"/>
      <c r="IH651" s="121"/>
      <c r="II651" s="121"/>
      <c r="IJ651" s="121"/>
      <c r="IK651" s="121"/>
      <c r="IL651" s="121"/>
      <c r="IM651" s="121"/>
      <c r="IN651" s="121"/>
      <c r="IO651" s="121"/>
      <c r="IP651" s="121"/>
      <c r="IQ651" s="121"/>
      <c r="IR651" s="121"/>
      <c r="IS651" s="121"/>
      <c r="IT651" s="121"/>
      <c r="IU651" s="121"/>
      <c r="IV651" s="121"/>
    </row>
    <row r="652" spans="1:256" s="122" customFormat="1" ht="12.75">
      <c r="A652" s="121"/>
      <c r="B652" s="76">
        <v>286</v>
      </c>
      <c r="C652" s="291"/>
      <c r="D652" s="291"/>
      <c r="E652" s="291"/>
      <c r="F652" s="291"/>
      <c r="G652" s="290"/>
      <c r="H652" s="288"/>
      <c r="I652" s="286"/>
      <c r="J652" s="286"/>
      <c r="K652" s="287"/>
      <c r="L652" s="289"/>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c r="AN652" s="121"/>
      <c r="AO652" s="121"/>
      <c r="AP652" s="121"/>
      <c r="AQ652" s="121"/>
      <c r="AR652" s="121"/>
      <c r="AS652" s="121"/>
      <c r="AT652" s="121"/>
      <c r="AU652" s="121"/>
      <c r="AV652" s="121"/>
      <c r="AW652" s="121"/>
      <c r="AX652" s="121"/>
      <c r="AY652" s="121"/>
      <c r="AZ652" s="121"/>
      <c r="BA652" s="121"/>
      <c r="BB652" s="121"/>
      <c r="BC652" s="121"/>
      <c r="BD652" s="121"/>
      <c r="BE652" s="121"/>
      <c r="BF652" s="121"/>
      <c r="BG652" s="121"/>
      <c r="BH652" s="121"/>
      <c r="BI652" s="121"/>
      <c r="BJ652" s="121"/>
      <c r="BK652" s="121"/>
      <c r="BL652" s="121"/>
      <c r="BM652" s="121"/>
      <c r="BN652" s="121"/>
      <c r="BO652" s="121"/>
      <c r="BP652" s="121"/>
      <c r="BQ652" s="121"/>
      <c r="BR652" s="121"/>
      <c r="BS652" s="121"/>
      <c r="BT652" s="121"/>
      <c r="BU652" s="121"/>
      <c r="BV652" s="121"/>
      <c r="BW652" s="121"/>
      <c r="BX652" s="121"/>
      <c r="BY652" s="121"/>
      <c r="BZ652" s="121"/>
      <c r="CA652" s="121"/>
      <c r="CB652" s="121"/>
      <c r="CC652" s="121"/>
      <c r="CD652" s="121"/>
      <c r="CE652" s="121"/>
      <c r="CF652" s="121"/>
      <c r="CG652" s="121"/>
      <c r="CH652" s="121"/>
      <c r="CI652" s="121"/>
      <c r="CJ652" s="121"/>
      <c r="CK652" s="121"/>
      <c r="CL652" s="121"/>
      <c r="CM652" s="121"/>
      <c r="CN652" s="121"/>
      <c r="CO652" s="121"/>
      <c r="CP652" s="121"/>
      <c r="CQ652" s="121"/>
      <c r="CR652" s="121"/>
      <c r="CS652" s="121"/>
      <c r="CT652" s="121"/>
      <c r="CU652" s="121"/>
      <c r="CV652" s="121"/>
      <c r="CW652" s="121"/>
      <c r="CX652" s="121"/>
      <c r="CY652" s="121"/>
      <c r="CZ652" s="121"/>
      <c r="DA652" s="121"/>
      <c r="DB652" s="121"/>
      <c r="DC652" s="121"/>
      <c r="DD652" s="121"/>
      <c r="DE652" s="121"/>
      <c r="DF652" s="121"/>
      <c r="DG652" s="121"/>
      <c r="DH652" s="121"/>
      <c r="DI652" s="121"/>
      <c r="DJ652" s="121"/>
      <c r="DK652" s="121"/>
      <c r="DL652" s="121"/>
      <c r="DM652" s="121"/>
      <c r="DN652" s="121"/>
      <c r="DO652" s="121"/>
      <c r="DP652" s="121"/>
      <c r="DQ652" s="121"/>
      <c r="DR652" s="121"/>
      <c r="DS652" s="121"/>
      <c r="DT652" s="121"/>
      <c r="DU652" s="121"/>
      <c r="DV652" s="121"/>
      <c r="DW652" s="121"/>
      <c r="DX652" s="121"/>
      <c r="DY652" s="121"/>
      <c r="DZ652" s="121"/>
      <c r="EA652" s="121"/>
      <c r="EB652" s="121"/>
      <c r="EC652" s="121"/>
      <c r="ED652" s="121"/>
      <c r="EE652" s="121"/>
      <c r="EF652" s="121"/>
      <c r="EG652" s="121"/>
      <c r="EH652" s="121"/>
      <c r="EI652" s="121"/>
      <c r="EJ652" s="121"/>
      <c r="EK652" s="121"/>
      <c r="EL652" s="121"/>
      <c r="EM652" s="121"/>
      <c r="EN652" s="121"/>
      <c r="EO652" s="121"/>
      <c r="EP652" s="121"/>
      <c r="EQ652" s="121"/>
      <c r="ER652" s="121"/>
      <c r="ES652" s="121"/>
      <c r="ET652" s="121"/>
      <c r="EU652" s="121"/>
      <c r="EV652" s="121"/>
      <c r="EW652" s="121"/>
      <c r="EX652" s="121"/>
      <c r="EY652" s="121"/>
      <c r="EZ652" s="121"/>
      <c r="FA652" s="121"/>
      <c r="FB652" s="121"/>
      <c r="FC652" s="121"/>
      <c r="FD652" s="121"/>
      <c r="FE652" s="121"/>
      <c r="FF652" s="121"/>
      <c r="FG652" s="121"/>
      <c r="FH652" s="121"/>
      <c r="FI652" s="121"/>
      <c r="FJ652" s="121"/>
      <c r="FK652" s="121"/>
      <c r="FL652" s="121"/>
      <c r="FM652" s="121"/>
      <c r="FN652" s="121"/>
      <c r="FO652" s="121"/>
      <c r="FP652" s="121"/>
      <c r="FQ652" s="121"/>
      <c r="FR652" s="121"/>
      <c r="FS652" s="121"/>
      <c r="FT652" s="121"/>
      <c r="FU652" s="121"/>
      <c r="FV652" s="121"/>
      <c r="FW652" s="121"/>
      <c r="FX652" s="121"/>
      <c r="FY652" s="121"/>
      <c r="FZ652" s="121"/>
      <c r="GA652" s="121"/>
      <c r="GB652" s="121"/>
      <c r="GC652" s="121"/>
      <c r="GD652" s="121"/>
      <c r="GE652" s="121"/>
      <c r="GF652" s="121"/>
      <c r="GG652" s="121"/>
      <c r="GH652" s="121"/>
      <c r="GI652" s="121"/>
      <c r="GJ652" s="121"/>
      <c r="GK652" s="121"/>
      <c r="GL652" s="121"/>
      <c r="GM652" s="121"/>
      <c r="GN652" s="121"/>
      <c r="GO652" s="121"/>
      <c r="GP652" s="121"/>
      <c r="GQ652" s="121"/>
      <c r="GR652" s="121"/>
      <c r="GS652" s="121"/>
      <c r="GT652" s="121"/>
      <c r="GU652" s="121"/>
      <c r="GV652" s="121"/>
      <c r="GW652" s="121"/>
      <c r="GX652" s="121"/>
      <c r="GY652" s="121"/>
      <c r="GZ652" s="121"/>
      <c r="HA652" s="121"/>
      <c r="HB652" s="121"/>
      <c r="HC652" s="121"/>
      <c r="HD652" s="121"/>
      <c r="HE652" s="121"/>
      <c r="HF652" s="121"/>
      <c r="HG652" s="121"/>
      <c r="HH652" s="121"/>
      <c r="HI652" s="121"/>
      <c r="HJ652" s="121"/>
      <c r="HK652" s="121"/>
      <c r="HL652" s="121"/>
      <c r="HM652" s="121"/>
      <c r="HN652" s="121"/>
      <c r="HO652" s="121"/>
      <c r="HP652" s="121"/>
      <c r="HQ652" s="121"/>
      <c r="HR652" s="121"/>
      <c r="HS652" s="121"/>
      <c r="HT652" s="121"/>
      <c r="HU652" s="121"/>
      <c r="HV652" s="121"/>
      <c r="HW652" s="121"/>
      <c r="HX652" s="121"/>
      <c r="HY652" s="121"/>
      <c r="HZ652" s="121"/>
      <c r="IA652" s="121"/>
      <c r="IB652" s="121"/>
      <c r="IC652" s="121"/>
      <c r="ID652" s="121"/>
      <c r="IE652" s="121"/>
      <c r="IF652" s="121"/>
      <c r="IG652" s="121"/>
      <c r="IH652" s="121"/>
      <c r="II652" s="121"/>
      <c r="IJ652" s="121"/>
      <c r="IK652" s="121"/>
      <c r="IL652" s="121"/>
      <c r="IM652" s="121"/>
      <c r="IN652" s="121"/>
      <c r="IO652" s="121"/>
      <c r="IP652" s="121"/>
      <c r="IQ652" s="121"/>
      <c r="IR652" s="121"/>
      <c r="IS652" s="121"/>
      <c r="IT652" s="121"/>
      <c r="IU652" s="121"/>
      <c r="IV652" s="121"/>
    </row>
    <row r="653" spans="1:256" s="122" customFormat="1" ht="12.75">
      <c r="A653" s="121"/>
      <c r="B653" s="19">
        <v>287</v>
      </c>
      <c r="C653" s="291"/>
      <c r="D653" s="291"/>
      <c r="E653" s="291"/>
      <c r="F653" s="291"/>
      <c r="G653" s="290"/>
      <c r="H653" s="288"/>
      <c r="I653" s="286"/>
      <c r="J653" s="286"/>
      <c r="K653" s="287"/>
      <c r="L653" s="289"/>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c r="AN653" s="121"/>
      <c r="AO653" s="121"/>
      <c r="AP653" s="121"/>
      <c r="AQ653" s="121"/>
      <c r="AR653" s="121"/>
      <c r="AS653" s="121"/>
      <c r="AT653" s="121"/>
      <c r="AU653" s="121"/>
      <c r="AV653" s="121"/>
      <c r="AW653" s="121"/>
      <c r="AX653" s="121"/>
      <c r="AY653" s="121"/>
      <c r="AZ653" s="121"/>
      <c r="BA653" s="121"/>
      <c r="BB653" s="121"/>
      <c r="BC653" s="121"/>
      <c r="BD653" s="121"/>
      <c r="BE653" s="121"/>
      <c r="BF653" s="121"/>
      <c r="BG653" s="121"/>
      <c r="BH653" s="121"/>
      <c r="BI653" s="121"/>
      <c r="BJ653" s="121"/>
      <c r="BK653" s="121"/>
      <c r="BL653" s="121"/>
      <c r="BM653" s="121"/>
      <c r="BN653" s="121"/>
      <c r="BO653" s="121"/>
      <c r="BP653" s="121"/>
      <c r="BQ653" s="121"/>
      <c r="BR653" s="121"/>
      <c r="BS653" s="121"/>
      <c r="BT653" s="121"/>
      <c r="BU653" s="121"/>
      <c r="BV653" s="121"/>
      <c r="BW653" s="121"/>
      <c r="BX653" s="121"/>
      <c r="BY653" s="121"/>
      <c r="BZ653" s="121"/>
      <c r="CA653" s="121"/>
      <c r="CB653" s="121"/>
      <c r="CC653" s="121"/>
      <c r="CD653" s="121"/>
      <c r="CE653" s="121"/>
      <c r="CF653" s="121"/>
      <c r="CG653" s="121"/>
      <c r="CH653" s="121"/>
      <c r="CI653" s="121"/>
      <c r="CJ653" s="121"/>
      <c r="CK653" s="121"/>
      <c r="CL653" s="121"/>
      <c r="CM653" s="121"/>
      <c r="CN653" s="121"/>
      <c r="CO653" s="121"/>
      <c r="CP653" s="121"/>
      <c r="CQ653" s="121"/>
      <c r="CR653" s="121"/>
      <c r="CS653" s="121"/>
      <c r="CT653" s="121"/>
      <c r="CU653" s="121"/>
      <c r="CV653" s="121"/>
      <c r="CW653" s="121"/>
      <c r="CX653" s="121"/>
      <c r="CY653" s="121"/>
      <c r="CZ653" s="121"/>
      <c r="DA653" s="121"/>
      <c r="DB653" s="121"/>
      <c r="DC653" s="121"/>
      <c r="DD653" s="121"/>
      <c r="DE653" s="121"/>
      <c r="DF653" s="121"/>
      <c r="DG653" s="121"/>
      <c r="DH653" s="121"/>
      <c r="DI653" s="121"/>
      <c r="DJ653" s="121"/>
      <c r="DK653" s="121"/>
      <c r="DL653" s="121"/>
      <c r="DM653" s="121"/>
      <c r="DN653" s="121"/>
      <c r="DO653" s="121"/>
      <c r="DP653" s="121"/>
      <c r="DQ653" s="121"/>
      <c r="DR653" s="121"/>
      <c r="DS653" s="121"/>
      <c r="DT653" s="121"/>
      <c r="DU653" s="121"/>
      <c r="DV653" s="121"/>
      <c r="DW653" s="121"/>
      <c r="DX653" s="121"/>
      <c r="DY653" s="121"/>
      <c r="DZ653" s="121"/>
      <c r="EA653" s="121"/>
      <c r="EB653" s="121"/>
      <c r="EC653" s="121"/>
      <c r="ED653" s="121"/>
      <c r="EE653" s="121"/>
      <c r="EF653" s="121"/>
      <c r="EG653" s="121"/>
      <c r="EH653" s="121"/>
      <c r="EI653" s="121"/>
      <c r="EJ653" s="121"/>
      <c r="EK653" s="121"/>
      <c r="EL653" s="121"/>
      <c r="EM653" s="121"/>
      <c r="EN653" s="121"/>
      <c r="EO653" s="121"/>
      <c r="EP653" s="121"/>
      <c r="EQ653" s="121"/>
      <c r="ER653" s="121"/>
      <c r="ES653" s="121"/>
      <c r="ET653" s="121"/>
      <c r="EU653" s="121"/>
      <c r="EV653" s="121"/>
      <c r="EW653" s="121"/>
      <c r="EX653" s="121"/>
      <c r="EY653" s="121"/>
      <c r="EZ653" s="121"/>
      <c r="FA653" s="121"/>
      <c r="FB653" s="121"/>
      <c r="FC653" s="121"/>
      <c r="FD653" s="121"/>
      <c r="FE653" s="121"/>
      <c r="FF653" s="121"/>
      <c r="FG653" s="121"/>
      <c r="FH653" s="121"/>
      <c r="FI653" s="121"/>
      <c r="FJ653" s="121"/>
      <c r="FK653" s="121"/>
      <c r="FL653" s="121"/>
      <c r="FM653" s="121"/>
      <c r="FN653" s="121"/>
      <c r="FO653" s="121"/>
      <c r="FP653" s="121"/>
      <c r="FQ653" s="121"/>
      <c r="FR653" s="121"/>
      <c r="FS653" s="121"/>
      <c r="FT653" s="121"/>
      <c r="FU653" s="121"/>
      <c r="FV653" s="121"/>
      <c r="FW653" s="121"/>
      <c r="FX653" s="121"/>
      <c r="FY653" s="121"/>
      <c r="FZ653" s="121"/>
      <c r="GA653" s="121"/>
      <c r="GB653" s="121"/>
      <c r="GC653" s="121"/>
      <c r="GD653" s="121"/>
      <c r="GE653" s="121"/>
      <c r="GF653" s="121"/>
      <c r="GG653" s="121"/>
      <c r="GH653" s="121"/>
      <c r="GI653" s="121"/>
      <c r="GJ653" s="121"/>
      <c r="GK653" s="121"/>
      <c r="GL653" s="121"/>
      <c r="GM653" s="121"/>
      <c r="GN653" s="121"/>
      <c r="GO653" s="121"/>
      <c r="GP653" s="121"/>
      <c r="GQ653" s="121"/>
      <c r="GR653" s="121"/>
      <c r="GS653" s="121"/>
      <c r="GT653" s="121"/>
      <c r="GU653" s="121"/>
      <c r="GV653" s="121"/>
      <c r="GW653" s="121"/>
      <c r="GX653" s="121"/>
      <c r="GY653" s="121"/>
      <c r="GZ653" s="121"/>
      <c r="HA653" s="121"/>
      <c r="HB653" s="121"/>
      <c r="HC653" s="121"/>
      <c r="HD653" s="121"/>
      <c r="HE653" s="121"/>
      <c r="HF653" s="121"/>
      <c r="HG653" s="121"/>
      <c r="HH653" s="121"/>
      <c r="HI653" s="121"/>
      <c r="HJ653" s="121"/>
      <c r="HK653" s="121"/>
      <c r="HL653" s="121"/>
      <c r="HM653" s="121"/>
      <c r="HN653" s="121"/>
      <c r="HO653" s="121"/>
      <c r="HP653" s="121"/>
      <c r="HQ653" s="121"/>
      <c r="HR653" s="121"/>
      <c r="HS653" s="121"/>
      <c r="HT653" s="121"/>
      <c r="HU653" s="121"/>
      <c r="HV653" s="121"/>
      <c r="HW653" s="121"/>
      <c r="HX653" s="121"/>
      <c r="HY653" s="121"/>
      <c r="HZ653" s="121"/>
      <c r="IA653" s="121"/>
      <c r="IB653" s="121"/>
      <c r="IC653" s="121"/>
      <c r="ID653" s="121"/>
      <c r="IE653" s="121"/>
      <c r="IF653" s="121"/>
      <c r="IG653" s="121"/>
      <c r="IH653" s="121"/>
      <c r="II653" s="121"/>
      <c r="IJ653" s="121"/>
      <c r="IK653" s="121"/>
      <c r="IL653" s="121"/>
      <c r="IM653" s="121"/>
      <c r="IN653" s="121"/>
      <c r="IO653" s="121"/>
      <c r="IP653" s="121"/>
      <c r="IQ653" s="121"/>
      <c r="IR653" s="121"/>
      <c r="IS653" s="121"/>
      <c r="IT653" s="121"/>
      <c r="IU653" s="121"/>
      <c r="IV653" s="121"/>
    </row>
    <row r="654" spans="1:256" s="122" customFormat="1" ht="12.75">
      <c r="A654" s="121"/>
      <c r="B654" s="76">
        <v>288</v>
      </c>
      <c r="C654" s="291"/>
      <c r="D654" s="291"/>
      <c r="E654" s="291"/>
      <c r="F654" s="291"/>
      <c r="G654" s="290"/>
      <c r="H654" s="288"/>
      <c r="I654" s="286"/>
      <c r="J654" s="286"/>
      <c r="K654" s="287"/>
      <c r="L654" s="289"/>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c r="AN654" s="121"/>
      <c r="AO654" s="121"/>
      <c r="AP654" s="121"/>
      <c r="AQ654" s="121"/>
      <c r="AR654" s="121"/>
      <c r="AS654" s="121"/>
      <c r="AT654" s="121"/>
      <c r="AU654" s="121"/>
      <c r="AV654" s="121"/>
      <c r="AW654" s="121"/>
      <c r="AX654" s="121"/>
      <c r="AY654" s="121"/>
      <c r="AZ654" s="121"/>
      <c r="BA654" s="121"/>
      <c r="BB654" s="121"/>
      <c r="BC654" s="121"/>
      <c r="BD654" s="121"/>
      <c r="BE654" s="121"/>
      <c r="BF654" s="121"/>
      <c r="BG654" s="121"/>
      <c r="BH654" s="121"/>
      <c r="BI654" s="121"/>
      <c r="BJ654" s="121"/>
      <c r="BK654" s="121"/>
      <c r="BL654" s="121"/>
      <c r="BM654" s="121"/>
      <c r="BN654" s="121"/>
      <c r="BO654" s="121"/>
      <c r="BP654" s="121"/>
      <c r="BQ654" s="121"/>
      <c r="BR654" s="121"/>
      <c r="BS654" s="121"/>
      <c r="BT654" s="121"/>
      <c r="BU654" s="121"/>
      <c r="BV654" s="121"/>
      <c r="BW654" s="121"/>
      <c r="BX654" s="121"/>
      <c r="BY654" s="121"/>
      <c r="BZ654" s="121"/>
      <c r="CA654" s="121"/>
      <c r="CB654" s="121"/>
      <c r="CC654" s="121"/>
      <c r="CD654" s="121"/>
      <c r="CE654" s="121"/>
      <c r="CF654" s="121"/>
      <c r="CG654" s="121"/>
      <c r="CH654" s="121"/>
      <c r="CI654" s="121"/>
      <c r="CJ654" s="121"/>
      <c r="CK654" s="121"/>
      <c r="CL654" s="121"/>
      <c r="CM654" s="121"/>
      <c r="CN654" s="121"/>
      <c r="CO654" s="121"/>
      <c r="CP654" s="121"/>
      <c r="CQ654" s="121"/>
      <c r="CR654" s="121"/>
      <c r="CS654" s="121"/>
      <c r="CT654" s="121"/>
      <c r="CU654" s="121"/>
      <c r="CV654" s="121"/>
      <c r="CW654" s="121"/>
      <c r="CX654" s="121"/>
      <c r="CY654" s="121"/>
      <c r="CZ654" s="121"/>
      <c r="DA654" s="121"/>
      <c r="DB654" s="121"/>
      <c r="DC654" s="121"/>
      <c r="DD654" s="121"/>
      <c r="DE654" s="121"/>
      <c r="DF654" s="121"/>
      <c r="DG654" s="121"/>
      <c r="DH654" s="121"/>
      <c r="DI654" s="121"/>
      <c r="DJ654" s="121"/>
      <c r="DK654" s="121"/>
      <c r="DL654" s="121"/>
      <c r="DM654" s="121"/>
      <c r="DN654" s="121"/>
      <c r="DO654" s="121"/>
      <c r="DP654" s="121"/>
      <c r="DQ654" s="121"/>
      <c r="DR654" s="121"/>
      <c r="DS654" s="121"/>
      <c r="DT654" s="121"/>
      <c r="DU654" s="121"/>
      <c r="DV654" s="121"/>
      <c r="DW654" s="121"/>
      <c r="DX654" s="121"/>
      <c r="DY654" s="121"/>
      <c r="DZ654" s="121"/>
      <c r="EA654" s="121"/>
      <c r="EB654" s="121"/>
      <c r="EC654" s="121"/>
      <c r="ED654" s="121"/>
      <c r="EE654" s="121"/>
      <c r="EF654" s="121"/>
      <c r="EG654" s="121"/>
      <c r="EH654" s="121"/>
      <c r="EI654" s="121"/>
      <c r="EJ654" s="121"/>
      <c r="EK654" s="121"/>
      <c r="EL654" s="121"/>
      <c r="EM654" s="121"/>
      <c r="EN654" s="121"/>
      <c r="EO654" s="121"/>
      <c r="EP654" s="121"/>
      <c r="EQ654" s="121"/>
      <c r="ER654" s="121"/>
      <c r="ES654" s="121"/>
      <c r="ET654" s="121"/>
      <c r="EU654" s="121"/>
      <c r="EV654" s="121"/>
      <c r="EW654" s="121"/>
      <c r="EX654" s="121"/>
      <c r="EY654" s="121"/>
      <c r="EZ654" s="121"/>
      <c r="FA654" s="121"/>
      <c r="FB654" s="121"/>
      <c r="FC654" s="121"/>
      <c r="FD654" s="121"/>
      <c r="FE654" s="121"/>
      <c r="FF654" s="121"/>
      <c r="FG654" s="121"/>
      <c r="FH654" s="121"/>
      <c r="FI654" s="121"/>
      <c r="FJ654" s="121"/>
      <c r="FK654" s="121"/>
      <c r="FL654" s="121"/>
      <c r="FM654" s="121"/>
      <c r="FN654" s="121"/>
      <c r="FO654" s="121"/>
      <c r="FP654" s="121"/>
      <c r="FQ654" s="121"/>
      <c r="FR654" s="121"/>
      <c r="FS654" s="121"/>
      <c r="FT654" s="121"/>
      <c r="FU654" s="121"/>
      <c r="FV654" s="121"/>
      <c r="FW654" s="121"/>
      <c r="FX654" s="121"/>
      <c r="FY654" s="121"/>
      <c r="FZ654" s="121"/>
      <c r="GA654" s="121"/>
      <c r="GB654" s="121"/>
      <c r="GC654" s="121"/>
      <c r="GD654" s="121"/>
      <c r="GE654" s="121"/>
      <c r="GF654" s="121"/>
      <c r="GG654" s="121"/>
      <c r="GH654" s="121"/>
      <c r="GI654" s="121"/>
      <c r="GJ654" s="121"/>
      <c r="GK654" s="121"/>
      <c r="GL654" s="121"/>
      <c r="GM654" s="121"/>
      <c r="GN654" s="121"/>
      <c r="GO654" s="121"/>
      <c r="GP654" s="121"/>
      <c r="GQ654" s="121"/>
      <c r="GR654" s="121"/>
      <c r="GS654" s="121"/>
      <c r="GT654" s="121"/>
      <c r="GU654" s="121"/>
      <c r="GV654" s="121"/>
      <c r="GW654" s="121"/>
      <c r="GX654" s="121"/>
      <c r="GY654" s="121"/>
      <c r="GZ654" s="121"/>
      <c r="HA654" s="121"/>
      <c r="HB654" s="121"/>
      <c r="HC654" s="121"/>
      <c r="HD654" s="121"/>
      <c r="HE654" s="121"/>
      <c r="HF654" s="121"/>
      <c r="HG654" s="121"/>
      <c r="HH654" s="121"/>
      <c r="HI654" s="121"/>
      <c r="HJ654" s="121"/>
      <c r="HK654" s="121"/>
      <c r="HL654" s="121"/>
      <c r="HM654" s="121"/>
      <c r="HN654" s="121"/>
      <c r="HO654" s="121"/>
      <c r="HP654" s="121"/>
      <c r="HQ654" s="121"/>
      <c r="HR654" s="121"/>
      <c r="HS654" s="121"/>
      <c r="HT654" s="121"/>
      <c r="HU654" s="121"/>
      <c r="HV654" s="121"/>
      <c r="HW654" s="121"/>
      <c r="HX654" s="121"/>
      <c r="HY654" s="121"/>
      <c r="HZ654" s="121"/>
      <c r="IA654" s="121"/>
      <c r="IB654" s="121"/>
      <c r="IC654" s="121"/>
      <c r="ID654" s="121"/>
      <c r="IE654" s="121"/>
      <c r="IF654" s="121"/>
      <c r="IG654" s="121"/>
      <c r="IH654" s="121"/>
      <c r="II654" s="121"/>
      <c r="IJ654" s="121"/>
      <c r="IK654" s="121"/>
      <c r="IL654" s="121"/>
      <c r="IM654" s="121"/>
      <c r="IN654" s="121"/>
      <c r="IO654" s="121"/>
      <c r="IP654" s="121"/>
      <c r="IQ654" s="121"/>
      <c r="IR654" s="121"/>
      <c r="IS654" s="121"/>
      <c r="IT654" s="121"/>
      <c r="IU654" s="121"/>
      <c r="IV654" s="121"/>
    </row>
    <row r="655" spans="1:256" s="122" customFormat="1" ht="12.75">
      <c r="A655" s="121"/>
      <c r="B655" s="19">
        <v>289</v>
      </c>
      <c r="C655" s="291"/>
      <c r="D655" s="291"/>
      <c r="E655" s="291"/>
      <c r="F655" s="291"/>
      <c r="G655" s="290"/>
      <c r="H655" s="285"/>
      <c r="I655" s="286"/>
      <c r="J655" s="285"/>
      <c r="K655" s="284"/>
      <c r="L655" s="289"/>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c r="AN655" s="121"/>
      <c r="AO655" s="121"/>
      <c r="AP655" s="121"/>
      <c r="AQ655" s="121"/>
      <c r="AR655" s="121"/>
      <c r="AS655" s="121"/>
      <c r="AT655" s="121"/>
      <c r="AU655" s="121"/>
      <c r="AV655" s="121"/>
      <c r="AW655" s="121"/>
      <c r="AX655" s="121"/>
      <c r="AY655" s="121"/>
      <c r="AZ655" s="121"/>
      <c r="BA655" s="121"/>
      <c r="BB655" s="121"/>
      <c r="BC655" s="121"/>
      <c r="BD655" s="121"/>
      <c r="BE655" s="121"/>
      <c r="BF655" s="121"/>
      <c r="BG655" s="121"/>
      <c r="BH655" s="121"/>
      <c r="BI655" s="121"/>
      <c r="BJ655" s="121"/>
      <c r="BK655" s="121"/>
      <c r="BL655" s="121"/>
      <c r="BM655" s="121"/>
      <c r="BN655" s="121"/>
      <c r="BO655" s="121"/>
      <c r="BP655" s="121"/>
      <c r="BQ655" s="121"/>
      <c r="BR655" s="121"/>
      <c r="BS655" s="121"/>
      <c r="BT655" s="121"/>
      <c r="BU655" s="121"/>
      <c r="BV655" s="121"/>
      <c r="BW655" s="121"/>
      <c r="BX655" s="121"/>
      <c r="BY655" s="121"/>
      <c r="BZ655" s="121"/>
      <c r="CA655" s="121"/>
      <c r="CB655" s="121"/>
      <c r="CC655" s="121"/>
      <c r="CD655" s="121"/>
      <c r="CE655" s="121"/>
      <c r="CF655" s="121"/>
      <c r="CG655" s="121"/>
      <c r="CH655" s="121"/>
      <c r="CI655" s="121"/>
      <c r="CJ655" s="121"/>
      <c r="CK655" s="121"/>
      <c r="CL655" s="121"/>
      <c r="CM655" s="121"/>
      <c r="CN655" s="121"/>
      <c r="CO655" s="121"/>
      <c r="CP655" s="121"/>
      <c r="CQ655" s="121"/>
      <c r="CR655" s="121"/>
      <c r="CS655" s="121"/>
      <c r="CT655" s="121"/>
      <c r="CU655" s="121"/>
      <c r="CV655" s="121"/>
      <c r="CW655" s="121"/>
      <c r="CX655" s="121"/>
      <c r="CY655" s="121"/>
      <c r="CZ655" s="121"/>
      <c r="DA655" s="121"/>
      <c r="DB655" s="121"/>
      <c r="DC655" s="121"/>
      <c r="DD655" s="121"/>
      <c r="DE655" s="121"/>
      <c r="DF655" s="121"/>
      <c r="DG655" s="121"/>
      <c r="DH655" s="121"/>
      <c r="DI655" s="121"/>
      <c r="DJ655" s="121"/>
      <c r="DK655" s="121"/>
      <c r="DL655" s="121"/>
      <c r="DM655" s="121"/>
      <c r="DN655" s="121"/>
      <c r="DO655" s="121"/>
      <c r="DP655" s="121"/>
      <c r="DQ655" s="121"/>
      <c r="DR655" s="121"/>
      <c r="DS655" s="121"/>
      <c r="DT655" s="121"/>
      <c r="DU655" s="121"/>
      <c r="DV655" s="121"/>
      <c r="DW655" s="121"/>
      <c r="DX655" s="121"/>
      <c r="DY655" s="121"/>
      <c r="DZ655" s="121"/>
      <c r="EA655" s="121"/>
      <c r="EB655" s="121"/>
      <c r="EC655" s="121"/>
      <c r="ED655" s="121"/>
      <c r="EE655" s="121"/>
      <c r="EF655" s="121"/>
      <c r="EG655" s="121"/>
      <c r="EH655" s="121"/>
      <c r="EI655" s="121"/>
      <c r="EJ655" s="121"/>
      <c r="EK655" s="121"/>
      <c r="EL655" s="121"/>
      <c r="EM655" s="121"/>
      <c r="EN655" s="121"/>
      <c r="EO655" s="121"/>
      <c r="EP655" s="121"/>
      <c r="EQ655" s="121"/>
      <c r="ER655" s="121"/>
      <c r="ES655" s="121"/>
      <c r="ET655" s="121"/>
      <c r="EU655" s="121"/>
      <c r="EV655" s="121"/>
      <c r="EW655" s="121"/>
      <c r="EX655" s="121"/>
      <c r="EY655" s="121"/>
      <c r="EZ655" s="121"/>
      <c r="FA655" s="121"/>
      <c r="FB655" s="121"/>
      <c r="FC655" s="121"/>
      <c r="FD655" s="121"/>
      <c r="FE655" s="121"/>
      <c r="FF655" s="121"/>
      <c r="FG655" s="121"/>
      <c r="FH655" s="121"/>
      <c r="FI655" s="121"/>
      <c r="FJ655" s="121"/>
      <c r="FK655" s="121"/>
      <c r="FL655" s="121"/>
      <c r="FM655" s="121"/>
      <c r="FN655" s="121"/>
      <c r="FO655" s="121"/>
      <c r="FP655" s="121"/>
      <c r="FQ655" s="121"/>
      <c r="FR655" s="121"/>
      <c r="FS655" s="121"/>
      <c r="FT655" s="121"/>
      <c r="FU655" s="121"/>
      <c r="FV655" s="121"/>
      <c r="FW655" s="121"/>
      <c r="FX655" s="121"/>
      <c r="FY655" s="121"/>
      <c r="FZ655" s="121"/>
      <c r="GA655" s="121"/>
      <c r="GB655" s="121"/>
      <c r="GC655" s="121"/>
      <c r="GD655" s="121"/>
      <c r="GE655" s="121"/>
      <c r="GF655" s="121"/>
      <c r="GG655" s="121"/>
      <c r="GH655" s="121"/>
      <c r="GI655" s="121"/>
      <c r="GJ655" s="121"/>
      <c r="GK655" s="121"/>
      <c r="GL655" s="121"/>
      <c r="GM655" s="121"/>
      <c r="GN655" s="121"/>
      <c r="GO655" s="121"/>
      <c r="GP655" s="121"/>
      <c r="GQ655" s="121"/>
      <c r="GR655" s="121"/>
      <c r="GS655" s="121"/>
      <c r="GT655" s="121"/>
      <c r="GU655" s="121"/>
      <c r="GV655" s="121"/>
      <c r="GW655" s="121"/>
      <c r="GX655" s="121"/>
      <c r="GY655" s="121"/>
      <c r="GZ655" s="121"/>
      <c r="HA655" s="121"/>
      <c r="HB655" s="121"/>
      <c r="HC655" s="121"/>
      <c r="HD655" s="121"/>
      <c r="HE655" s="121"/>
      <c r="HF655" s="121"/>
      <c r="HG655" s="121"/>
      <c r="HH655" s="121"/>
      <c r="HI655" s="121"/>
      <c r="HJ655" s="121"/>
      <c r="HK655" s="121"/>
      <c r="HL655" s="121"/>
      <c r="HM655" s="121"/>
      <c r="HN655" s="121"/>
      <c r="HO655" s="121"/>
      <c r="HP655" s="121"/>
      <c r="HQ655" s="121"/>
      <c r="HR655" s="121"/>
      <c r="HS655" s="121"/>
      <c r="HT655" s="121"/>
      <c r="HU655" s="121"/>
      <c r="HV655" s="121"/>
      <c r="HW655" s="121"/>
      <c r="HX655" s="121"/>
      <c r="HY655" s="121"/>
      <c r="HZ655" s="121"/>
      <c r="IA655" s="121"/>
      <c r="IB655" s="121"/>
      <c r="IC655" s="121"/>
      <c r="ID655" s="121"/>
      <c r="IE655" s="121"/>
      <c r="IF655" s="121"/>
      <c r="IG655" s="121"/>
      <c r="IH655" s="121"/>
      <c r="II655" s="121"/>
      <c r="IJ655" s="121"/>
      <c r="IK655" s="121"/>
      <c r="IL655" s="121"/>
      <c r="IM655" s="121"/>
      <c r="IN655" s="121"/>
      <c r="IO655" s="121"/>
      <c r="IP655" s="121"/>
      <c r="IQ655" s="121"/>
      <c r="IR655" s="121"/>
      <c r="IS655" s="121"/>
      <c r="IT655" s="121"/>
      <c r="IU655" s="121"/>
      <c r="IV655" s="121"/>
    </row>
    <row r="656" spans="1:256" s="122" customFormat="1" ht="12.75">
      <c r="A656" s="121"/>
      <c r="B656" s="76">
        <v>290</v>
      </c>
      <c r="C656" s="291"/>
      <c r="D656" s="291"/>
      <c r="E656" s="291"/>
      <c r="F656" s="291"/>
      <c r="G656" s="290"/>
      <c r="H656" s="285"/>
      <c r="I656" s="286"/>
      <c r="J656" s="285"/>
      <c r="K656" s="284"/>
      <c r="L656" s="289"/>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c r="AN656" s="121"/>
      <c r="AO656" s="121"/>
      <c r="AP656" s="121"/>
      <c r="AQ656" s="121"/>
      <c r="AR656" s="121"/>
      <c r="AS656" s="121"/>
      <c r="AT656" s="121"/>
      <c r="AU656" s="121"/>
      <c r="AV656" s="121"/>
      <c r="AW656" s="121"/>
      <c r="AX656" s="121"/>
      <c r="AY656" s="121"/>
      <c r="AZ656" s="121"/>
      <c r="BA656" s="121"/>
      <c r="BB656" s="121"/>
      <c r="BC656" s="121"/>
      <c r="BD656" s="121"/>
      <c r="BE656" s="121"/>
      <c r="BF656" s="121"/>
      <c r="BG656" s="121"/>
      <c r="BH656" s="121"/>
      <c r="BI656" s="121"/>
      <c r="BJ656" s="121"/>
      <c r="BK656" s="121"/>
      <c r="BL656" s="121"/>
      <c r="BM656" s="121"/>
      <c r="BN656" s="121"/>
      <c r="BO656" s="121"/>
      <c r="BP656" s="121"/>
      <c r="BQ656" s="121"/>
      <c r="BR656" s="121"/>
      <c r="BS656" s="121"/>
      <c r="BT656" s="121"/>
      <c r="BU656" s="121"/>
      <c r="BV656" s="121"/>
      <c r="BW656" s="121"/>
      <c r="BX656" s="121"/>
      <c r="BY656" s="121"/>
      <c r="BZ656" s="121"/>
      <c r="CA656" s="121"/>
      <c r="CB656" s="121"/>
      <c r="CC656" s="121"/>
      <c r="CD656" s="121"/>
      <c r="CE656" s="121"/>
      <c r="CF656" s="121"/>
      <c r="CG656" s="121"/>
      <c r="CH656" s="121"/>
      <c r="CI656" s="121"/>
      <c r="CJ656" s="121"/>
      <c r="CK656" s="121"/>
      <c r="CL656" s="121"/>
      <c r="CM656" s="121"/>
      <c r="CN656" s="121"/>
      <c r="CO656" s="121"/>
      <c r="CP656" s="121"/>
      <c r="CQ656" s="121"/>
      <c r="CR656" s="121"/>
      <c r="CS656" s="121"/>
      <c r="CT656" s="121"/>
      <c r="CU656" s="121"/>
      <c r="CV656" s="121"/>
      <c r="CW656" s="121"/>
      <c r="CX656" s="121"/>
      <c r="CY656" s="121"/>
      <c r="CZ656" s="121"/>
      <c r="DA656" s="121"/>
      <c r="DB656" s="121"/>
      <c r="DC656" s="121"/>
      <c r="DD656" s="121"/>
      <c r="DE656" s="121"/>
      <c r="DF656" s="121"/>
      <c r="DG656" s="121"/>
      <c r="DH656" s="121"/>
      <c r="DI656" s="121"/>
      <c r="DJ656" s="121"/>
      <c r="DK656" s="121"/>
      <c r="DL656" s="121"/>
      <c r="DM656" s="121"/>
      <c r="DN656" s="121"/>
      <c r="DO656" s="121"/>
      <c r="DP656" s="121"/>
      <c r="DQ656" s="121"/>
      <c r="DR656" s="121"/>
      <c r="DS656" s="121"/>
      <c r="DT656" s="121"/>
      <c r="DU656" s="121"/>
      <c r="DV656" s="121"/>
      <c r="DW656" s="121"/>
      <c r="DX656" s="121"/>
      <c r="DY656" s="121"/>
      <c r="DZ656" s="121"/>
      <c r="EA656" s="121"/>
      <c r="EB656" s="121"/>
      <c r="EC656" s="121"/>
      <c r="ED656" s="121"/>
      <c r="EE656" s="121"/>
      <c r="EF656" s="121"/>
      <c r="EG656" s="121"/>
      <c r="EH656" s="121"/>
      <c r="EI656" s="121"/>
      <c r="EJ656" s="121"/>
      <c r="EK656" s="121"/>
      <c r="EL656" s="121"/>
      <c r="EM656" s="121"/>
      <c r="EN656" s="121"/>
      <c r="EO656" s="121"/>
      <c r="EP656" s="121"/>
      <c r="EQ656" s="121"/>
      <c r="ER656" s="121"/>
      <c r="ES656" s="121"/>
      <c r="ET656" s="121"/>
      <c r="EU656" s="121"/>
      <c r="EV656" s="121"/>
      <c r="EW656" s="121"/>
      <c r="EX656" s="121"/>
      <c r="EY656" s="121"/>
      <c r="EZ656" s="121"/>
      <c r="FA656" s="121"/>
      <c r="FB656" s="121"/>
      <c r="FC656" s="121"/>
      <c r="FD656" s="121"/>
      <c r="FE656" s="121"/>
      <c r="FF656" s="121"/>
      <c r="FG656" s="121"/>
      <c r="FH656" s="121"/>
      <c r="FI656" s="121"/>
      <c r="FJ656" s="121"/>
      <c r="FK656" s="121"/>
      <c r="FL656" s="121"/>
      <c r="FM656" s="121"/>
      <c r="FN656" s="121"/>
      <c r="FO656" s="121"/>
      <c r="FP656" s="121"/>
      <c r="FQ656" s="121"/>
      <c r="FR656" s="121"/>
      <c r="FS656" s="121"/>
      <c r="FT656" s="121"/>
      <c r="FU656" s="121"/>
      <c r="FV656" s="121"/>
      <c r="FW656" s="121"/>
      <c r="FX656" s="121"/>
      <c r="FY656" s="121"/>
      <c r="FZ656" s="121"/>
      <c r="GA656" s="121"/>
      <c r="GB656" s="121"/>
      <c r="GC656" s="121"/>
      <c r="GD656" s="121"/>
      <c r="GE656" s="121"/>
      <c r="GF656" s="121"/>
      <c r="GG656" s="121"/>
      <c r="GH656" s="121"/>
      <c r="GI656" s="121"/>
      <c r="GJ656" s="121"/>
      <c r="GK656" s="121"/>
      <c r="GL656" s="121"/>
      <c r="GM656" s="121"/>
      <c r="GN656" s="121"/>
      <c r="GO656" s="121"/>
      <c r="GP656" s="121"/>
      <c r="GQ656" s="121"/>
      <c r="GR656" s="121"/>
      <c r="GS656" s="121"/>
      <c r="GT656" s="121"/>
      <c r="GU656" s="121"/>
      <c r="GV656" s="121"/>
      <c r="GW656" s="121"/>
      <c r="GX656" s="121"/>
      <c r="GY656" s="121"/>
      <c r="GZ656" s="121"/>
      <c r="HA656" s="121"/>
      <c r="HB656" s="121"/>
      <c r="HC656" s="121"/>
      <c r="HD656" s="121"/>
      <c r="HE656" s="121"/>
      <c r="HF656" s="121"/>
      <c r="HG656" s="121"/>
      <c r="HH656" s="121"/>
      <c r="HI656" s="121"/>
      <c r="HJ656" s="121"/>
      <c r="HK656" s="121"/>
      <c r="HL656" s="121"/>
      <c r="HM656" s="121"/>
      <c r="HN656" s="121"/>
      <c r="HO656" s="121"/>
      <c r="HP656" s="121"/>
      <c r="HQ656" s="121"/>
      <c r="HR656" s="121"/>
      <c r="HS656" s="121"/>
      <c r="HT656" s="121"/>
      <c r="HU656" s="121"/>
      <c r="HV656" s="121"/>
      <c r="HW656" s="121"/>
      <c r="HX656" s="121"/>
      <c r="HY656" s="121"/>
      <c r="HZ656" s="121"/>
      <c r="IA656" s="121"/>
      <c r="IB656" s="121"/>
      <c r="IC656" s="121"/>
      <c r="ID656" s="121"/>
      <c r="IE656" s="121"/>
      <c r="IF656" s="121"/>
      <c r="IG656" s="121"/>
      <c r="IH656" s="121"/>
      <c r="II656" s="121"/>
      <c r="IJ656" s="121"/>
      <c r="IK656" s="121"/>
      <c r="IL656" s="121"/>
      <c r="IM656" s="121"/>
      <c r="IN656" s="121"/>
      <c r="IO656" s="121"/>
      <c r="IP656" s="121"/>
      <c r="IQ656" s="121"/>
      <c r="IR656" s="121"/>
      <c r="IS656" s="121"/>
      <c r="IT656" s="121"/>
      <c r="IU656" s="121"/>
      <c r="IV656" s="121"/>
    </row>
    <row r="657" spans="1:256" s="122" customFormat="1" ht="12.75">
      <c r="A657" s="121"/>
      <c r="B657" s="19">
        <v>291</v>
      </c>
      <c r="C657" s="91"/>
      <c r="D657" s="52"/>
      <c r="E657" s="52"/>
      <c r="F657" s="52"/>
      <c r="G657" s="53"/>
      <c r="H657" s="52"/>
      <c r="I657" s="53"/>
      <c r="J657" s="52"/>
      <c r="K657" s="63"/>
      <c r="L657" s="52"/>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c r="AN657" s="121"/>
      <c r="AO657" s="121"/>
      <c r="AP657" s="121"/>
      <c r="AQ657" s="121"/>
      <c r="AR657" s="121"/>
      <c r="AS657" s="121"/>
      <c r="AT657" s="121"/>
      <c r="AU657" s="121"/>
      <c r="AV657" s="121"/>
      <c r="AW657" s="121"/>
      <c r="AX657" s="121"/>
      <c r="AY657" s="121"/>
      <c r="AZ657" s="121"/>
      <c r="BA657" s="121"/>
      <c r="BB657" s="121"/>
      <c r="BC657" s="121"/>
      <c r="BD657" s="121"/>
      <c r="BE657" s="121"/>
      <c r="BF657" s="121"/>
      <c r="BG657" s="121"/>
      <c r="BH657" s="121"/>
      <c r="BI657" s="121"/>
      <c r="BJ657" s="121"/>
      <c r="BK657" s="121"/>
      <c r="BL657" s="121"/>
      <c r="BM657" s="121"/>
      <c r="BN657" s="121"/>
      <c r="BO657" s="121"/>
      <c r="BP657" s="121"/>
      <c r="BQ657" s="121"/>
      <c r="BR657" s="121"/>
      <c r="BS657" s="121"/>
      <c r="BT657" s="121"/>
      <c r="BU657" s="121"/>
      <c r="BV657" s="121"/>
      <c r="BW657" s="121"/>
      <c r="BX657" s="121"/>
      <c r="BY657" s="121"/>
      <c r="BZ657" s="121"/>
      <c r="CA657" s="121"/>
      <c r="CB657" s="121"/>
      <c r="CC657" s="121"/>
      <c r="CD657" s="121"/>
      <c r="CE657" s="121"/>
      <c r="CF657" s="121"/>
      <c r="CG657" s="121"/>
      <c r="CH657" s="121"/>
      <c r="CI657" s="121"/>
      <c r="CJ657" s="121"/>
      <c r="CK657" s="121"/>
      <c r="CL657" s="121"/>
      <c r="CM657" s="121"/>
      <c r="CN657" s="121"/>
      <c r="CO657" s="121"/>
      <c r="CP657" s="121"/>
      <c r="CQ657" s="121"/>
      <c r="CR657" s="121"/>
      <c r="CS657" s="121"/>
      <c r="CT657" s="121"/>
      <c r="CU657" s="121"/>
      <c r="CV657" s="121"/>
      <c r="CW657" s="121"/>
      <c r="CX657" s="121"/>
      <c r="CY657" s="121"/>
      <c r="CZ657" s="121"/>
      <c r="DA657" s="121"/>
      <c r="DB657" s="121"/>
      <c r="DC657" s="121"/>
      <c r="DD657" s="121"/>
      <c r="DE657" s="121"/>
      <c r="DF657" s="121"/>
      <c r="DG657" s="121"/>
      <c r="DH657" s="121"/>
      <c r="DI657" s="121"/>
      <c r="DJ657" s="121"/>
      <c r="DK657" s="121"/>
      <c r="DL657" s="121"/>
      <c r="DM657" s="121"/>
      <c r="DN657" s="121"/>
      <c r="DO657" s="121"/>
      <c r="DP657" s="121"/>
      <c r="DQ657" s="121"/>
      <c r="DR657" s="121"/>
      <c r="DS657" s="121"/>
      <c r="DT657" s="121"/>
      <c r="DU657" s="121"/>
      <c r="DV657" s="121"/>
      <c r="DW657" s="121"/>
      <c r="DX657" s="121"/>
      <c r="DY657" s="121"/>
      <c r="DZ657" s="121"/>
      <c r="EA657" s="121"/>
      <c r="EB657" s="121"/>
      <c r="EC657" s="121"/>
      <c r="ED657" s="121"/>
      <c r="EE657" s="121"/>
      <c r="EF657" s="121"/>
      <c r="EG657" s="121"/>
      <c r="EH657" s="121"/>
      <c r="EI657" s="121"/>
      <c r="EJ657" s="121"/>
      <c r="EK657" s="121"/>
      <c r="EL657" s="121"/>
      <c r="EM657" s="121"/>
      <c r="EN657" s="121"/>
      <c r="EO657" s="121"/>
      <c r="EP657" s="121"/>
      <c r="EQ657" s="121"/>
      <c r="ER657" s="121"/>
      <c r="ES657" s="121"/>
      <c r="ET657" s="121"/>
      <c r="EU657" s="121"/>
      <c r="EV657" s="121"/>
      <c r="EW657" s="121"/>
      <c r="EX657" s="121"/>
      <c r="EY657" s="121"/>
      <c r="EZ657" s="121"/>
      <c r="FA657" s="121"/>
      <c r="FB657" s="121"/>
      <c r="FC657" s="121"/>
      <c r="FD657" s="121"/>
      <c r="FE657" s="121"/>
      <c r="FF657" s="121"/>
      <c r="FG657" s="121"/>
      <c r="FH657" s="121"/>
      <c r="FI657" s="121"/>
      <c r="FJ657" s="121"/>
      <c r="FK657" s="121"/>
      <c r="FL657" s="121"/>
      <c r="FM657" s="121"/>
      <c r="FN657" s="121"/>
      <c r="FO657" s="121"/>
      <c r="FP657" s="121"/>
      <c r="FQ657" s="121"/>
      <c r="FR657" s="121"/>
      <c r="FS657" s="121"/>
      <c r="FT657" s="121"/>
      <c r="FU657" s="121"/>
      <c r="FV657" s="121"/>
      <c r="FW657" s="121"/>
      <c r="FX657" s="121"/>
      <c r="FY657" s="121"/>
      <c r="FZ657" s="121"/>
      <c r="GA657" s="121"/>
      <c r="GB657" s="121"/>
      <c r="GC657" s="121"/>
      <c r="GD657" s="121"/>
      <c r="GE657" s="121"/>
      <c r="GF657" s="121"/>
      <c r="GG657" s="121"/>
      <c r="GH657" s="121"/>
      <c r="GI657" s="121"/>
      <c r="GJ657" s="121"/>
      <c r="GK657" s="121"/>
      <c r="GL657" s="121"/>
      <c r="GM657" s="121"/>
      <c r="GN657" s="121"/>
      <c r="GO657" s="121"/>
      <c r="GP657" s="121"/>
      <c r="GQ657" s="121"/>
      <c r="GR657" s="121"/>
      <c r="GS657" s="121"/>
      <c r="GT657" s="121"/>
      <c r="GU657" s="121"/>
      <c r="GV657" s="121"/>
      <c r="GW657" s="121"/>
      <c r="GX657" s="121"/>
      <c r="GY657" s="121"/>
      <c r="GZ657" s="121"/>
      <c r="HA657" s="121"/>
      <c r="HB657" s="121"/>
      <c r="HC657" s="121"/>
      <c r="HD657" s="121"/>
      <c r="HE657" s="121"/>
      <c r="HF657" s="121"/>
      <c r="HG657" s="121"/>
      <c r="HH657" s="121"/>
      <c r="HI657" s="121"/>
      <c r="HJ657" s="121"/>
      <c r="HK657" s="121"/>
      <c r="HL657" s="121"/>
      <c r="HM657" s="121"/>
      <c r="HN657" s="121"/>
      <c r="HO657" s="121"/>
      <c r="HP657" s="121"/>
      <c r="HQ657" s="121"/>
      <c r="HR657" s="121"/>
      <c r="HS657" s="121"/>
      <c r="HT657" s="121"/>
      <c r="HU657" s="121"/>
      <c r="HV657" s="121"/>
      <c r="HW657" s="121"/>
      <c r="HX657" s="121"/>
      <c r="HY657" s="121"/>
      <c r="HZ657" s="121"/>
      <c r="IA657" s="121"/>
      <c r="IB657" s="121"/>
      <c r="IC657" s="121"/>
      <c r="ID657" s="121"/>
      <c r="IE657" s="121"/>
      <c r="IF657" s="121"/>
      <c r="IG657" s="121"/>
      <c r="IH657" s="121"/>
      <c r="II657" s="121"/>
      <c r="IJ657" s="121"/>
      <c r="IK657" s="121"/>
      <c r="IL657" s="121"/>
      <c r="IM657" s="121"/>
      <c r="IN657" s="121"/>
      <c r="IO657" s="121"/>
      <c r="IP657" s="121"/>
      <c r="IQ657" s="121"/>
      <c r="IR657" s="121"/>
      <c r="IS657" s="121"/>
      <c r="IT657" s="121"/>
      <c r="IU657" s="121"/>
      <c r="IV657" s="121"/>
    </row>
    <row r="658" spans="1:256" s="122" customFormat="1" ht="12.75">
      <c r="A658" s="121"/>
      <c r="B658" s="76">
        <v>292</v>
      </c>
      <c r="C658" s="91"/>
      <c r="D658" s="52"/>
      <c r="E658" s="52"/>
      <c r="F658" s="52"/>
      <c r="G658" s="53"/>
      <c r="H658" s="52"/>
      <c r="I658" s="53"/>
      <c r="J658" s="52"/>
      <c r="K658" s="63"/>
      <c r="L658" s="52"/>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c r="AN658" s="121"/>
      <c r="AO658" s="121"/>
      <c r="AP658" s="121"/>
      <c r="AQ658" s="121"/>
      <c r="AR658" s="121"/>
      <c r="AS658" s="121"/>
      <c r="AT658" s="121"/>
      <c r="AU658" s="121"/>
      <c r="AV658" s="121"/>
      <c r="AW658" s="121"/>
      <c r="AX658" s="121"/>
      <c r="AY658" s="121"/>
      <c r="AZ658" s="121"/>
      <c r="BA658" s="121"/>
      <c r="BB658" s="121"/>
      <c r="BC658" s="121"/>
      <c r="BD658" s="121"/>
      <c r="BE658" s="121"/>
      <c r="BF658" s="121"/>
      <c r="BG658" s="121"/>
      <c r="BH658" s="121"/>
      <c r="BI658" s="121"/>
      <c r="BJ658" s="121"/>
      <c r="BK658" s="121"/>
      <c r="BL658" s="121"/>
      <c r="BM658" s="121"/>
      <c r="BN658" s="121"/>
      <c r="BO658" s="121"/>
      <c r="BP658" s="121"/>
      <c r="BQ658" s="121"/>
      <c r="BR658" s="121"/>
      <c r="BS658" s="121"/>
      <c r="BT658" s="121"/>
      <c r="BU658" s="121"/>
      <c r="BV658" s="121"/>
      <c r="BW658" s="121"/>
      <c r="BX658" s="121"/>
      <c r="BY658" s="121"/>
      <c r="BZ658" s="121"/>
      <c r="CA658" s="121"/>
      <c r="CB658" s="121"/>
      <c r="CC658" s="121"/>
      <c r="CD658" s="121"/>
      <c r="CE658" s="121"/>
      <c r="CF658" s="121"/>
      <c r="CG658" s="121"/>
      <c r="CH658" s="121"/>
      <c r="CI658" s="121"/>
      <c r="CJ658" s="121"/>
      <c r="CK658" s="121"/>
      <c r="CL658" s="121"/>
      <c r="CM658" s="121"/>
      <c r="CN658" s="121"/>
      <c r="CO658" s="121"/>
      <c r="CP658" s="121"/>
      <c r="CQ658" s="121"/>
      <c r="CR658" s="121"/>
      <c r="CS658" s="121"/>
      <c r="CT658" s="121"/>
      <c r="CU658" s="121"/>
      <c r="CV658" s="121"/>
      <c r="CW658" s="121"/>
      <c r="CX658" s="121"/>
      <c r="CY658" s="121"/>
      <c r="CZ658" s="121"/>
      <c r="DA658" s="121"/>
      <c r="DB658" s="121"/>
      <c r="DC658" s="121"/>
      <c r="DD658" s="121"/>
      <c r="DE658" s="121"/>
      <c r="DF658" s="121"/>
      <c r="DG658" s="121"/>
      <c r="DH658" s="121"/>
      <c r="DI658" s="121"/>
      <c r="DJ658" s="121"/>
      <c r="DK658" s="121"/>
      <c r="DL658" s="121"/>
      <c r="DM658" s="121"/>
      <c r="DN658" s="121"/>
      <c r="DO658" s="121"/>
      <c r="DP658" s="121"/>
      <c r="DQ658" s="121"/>
      <c r="DR658" s="121"/>
      <c r="DS658" s="121"/>
      <c r="DT658" s="121"/>
      <c r="DU658" s="121"/>
      <c r="DV658" s="121"/>
      <c r="DW658" s="121"/>
      <c r="DX658" s="121"/>
      <c r="DY658" s="121"/>
      <c r="DZ658" s="121"/>
      <c r="EA658" s="121"/>
      <c r="EB658" s="121"/>
      <c r="EC658" s="121"/>
      <c r="ED658" s="121"/>
      <c r="EE658" s="121"/>
      <c r="EF658" s="121"/>
      <c r="EG658" s="121"/>
      <c r="EH658" s="121"/>
      <c r="EI658" s="121"/>
      <c r="EJ658" s="121"/>
      <c r="EK658" s="121"/>
      <c r="EL658" s="121"/>
      <c r="EM658" s="121"/>
      <c r="EN658" s="121"/>
      <c r="EO658" s="121"/>
      <c r="EP658" s="121"/>
      <c r="EQ658" s="121"/>
      <c r="ER658" s="121"/>
      <c r="ES658" s="121"/>
      <c r="ET658" s="121"/>
      <c r="EU658" s="121"/>
      <c r="EV658" s="121"/>
      <c r="EW658" s="121"/>
      <c r="EX658" s="121"/>
      <c r="EY658" s="121"/>
      <c r="EZ658" s="121"/>
      <c r="FA658" s="121"/>
      <c r="FB658" s="121"/>
      <c r="FC658" s="121"/>
      <c r="FD658" s="121"/>
      <c r="FE658" s="121"/>
      <c r="FF658" s="121"/>
      <c r="FG658" s="121"/>
      <c r="FH658" s="121"/>
      <c r="FI658" s="121"/>
      <c r="FJ658" s="121"/>
      <c r="FK658" s="121"/>
      <c r="FL658" s="121"/>
      <c r="FM658" s="121"/>
      <c r="FN658" s="121"/>
      <c r="FO658" s="121"/>
      <c r="FP658" s="121"/>
      <c r="FQ658" s="121"/>
      <c r="FR658" s="121"/>
      <c r="FS658" s="121"/>
      <c r="FT658" s="121"/>
      <c r="FU658" s="121"/>
      <c r="FV658" s="121"/>
      <c r="FW658" s="121"/>
      <c r="FX658" s="121"/>
      <c r="FY658" s="121"/>
      <c r="FZ658" s="121"/>
      <c r="GA658" s="121"/>
      <c r="GB658" s="121"/>
      <c r="GC658" s="121"/>
      <c r="GD658" s="121"/>
      <c r="GE658" s="121"/>
      <c r="GF658" s="121"/>
      <c r="GG658" s="121"/>
      <c r="GH658" s="121"/>
      <c r="GI658" s="121"/>
      <c r="GJ658" s="121"/>
      <c r="GK658" s="121"/>
      <c r="GL658" s="121"/>
      <c r="GM658" s="121"/>
      <c r="GN658" s="121"/>
      <c r="GO658" s="121"/>
      <c r="GP658" s="121"/>
      <c r="GQ658" s="121"/>
      <c r="GR658" s="121"/>
      <c r="GS658" s="121"/>
      <c r="GT658" s="121"/>
      <c r="GU658" s="121"/>
      <c r="GV658" s="121"/>
      <c r="GW658" s="121"/>
      <c r="GX658" s="121"/>
      <c r="GY658" s="121"/>
      <c r="GZ658" s="121"/>
      <c r="HA658" s="121"/>
      <c r="HB658" s="121"/>
      <c r="HC658" s="121"/>
      <c r="HD658" s="121"/>
      <c r="HE658" s="121"/>
      <c r="HF658" s="121"/>
      <c r="HG658" s="121"/>
      <c r="HH658" s="121"/>
      <c r="HI658" s="121"/>
      <c r="HJ658" s="121"/>
      <c r="HK658" s="121"/>
      <c r="HL658" s="121"/>
      <c r="HM658" s="121"/>
      <c r="HN658" s="121"/>
      <c r="HO658" s="121"/>
      <c r="HP658" s="121"/>
      <c r="HQ658" s="121"/>
      <c r="HR658" s="121"/>
      <c r="HS658" s="121"/>
      <c r="HT658" s="121"/>
      <c r="HU658" s="121"/>
      <c r="HV658" s="121"/>
      <c r="HW658" s="121"/>
      <c r="HX658" s="121"/>
      <c r="HY658" s="121"/>
      <c r="HZ658" s="121"/>
      <c r="IA658" s="121"/>
      <c r="IB658" s="121"/>
      <c r="IC658" s="121"/>
      <c r="ID658" s="121"/>
      <c r="IE658" s="121"/>
      <c r="IF658" s="121"/>
      <c r="IG658" s="121"/>
      <c r="IH658" s="121"/>
      <c r="II658" s="121"/>
      <c r="IJ658" s="121"/>
      <c r="IK658" s="121"/>
      <c r="IL658" s="121"/>
      <c r="IM658" s="121"/>
      <c r="IN658" s="121"/>
      <c r="IO658" s="121"/>
      <c r="IP658" s="121"/>
      <c r="IQ658" s="121"/>
      <c r="IR658" s="121"/>
      <c r="IS658" s="121"/>
      <c r="IT658" s="121"/>
      <c r="IU658" s="121"/>
      <c r="IV658" s="121"/>
    </row>
    <row r="659" spans="1:256" s="122" customFormat="1" ht="12.75">
      <c r="A659" s="121"/>
      <c r="B659" s="19">
        <v>293</v>
      </c>
      <c r="C659" s="91"/>
      <c r="D659" s="52"/>
      <c r="E659" s="52"/>
      <c r="F659" s="52"/>
      <c r="G659" s="53"/>
      <c r="H659" s="52"/>
      <c r="I659" s="53"/>
      <c r="J659" s="52"/>
      <c r="K659" s="63"/>
      <c r="L659" s="52"/>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c r="AN659" s="121"/>
      <c r="AO659" s="121"/>
      <c r="AP659" s="121"/>
      <c r="AQ659" s="121"/>
      <c r="AR659" s="121"/>
      <c r="AS659" s="121"/>
      <c r="AT659" s="121"/>
      <c r="AU659" s="121"/>
      <c r="AV659" s="121"/>
      <c r="AW659" s="121"/>
      <c r="AX659" s="121"/>
      <c r="AY659" s="121"/>
      <c r="AZ659" s="121"/>
      <c r="BA659" s="121"/>
      <c r="BB659" s="121"/>
      <c r="BC659" s="121"/>
      <c r="BD659" s="121"/>
      <c r="BE659" s="121"/>
      <c r="BF659" s="121"/>
      <c r="BG659" s="121"/>
      <c r="BH659" s="121"/>
      <c r="BI659" s="121"/>
      <c r="BJ659" s="121"/>
      <c r="BK659" s="121"/>
      <c r="BL659" s="121"/>
      <c r="BM659" s="121"/>
      <c r="BN659" s="121"/>
      <c r="BO659" s="121"/>
      <c r="BP659" s="121"/>
      <c r="BQ659" s="121"/>
      <c r="BR659" s="121"/>
      <c r="BS659" s="121"/>
      <c r="BT659" s="121"/>
      <c r="BU659" s="121"/>
      <c r="BV659" s="121"/>
      <c r="BW659" s="121"/>
      <c r="BX659" s="121"/>
      <c r="BY659" s="121"/>
      <c r="BZ659" s="121"/>
      <c r="CA659" s="121"/>
      <c r="CB659" s="121"/>
      <c r="CC659" s="121"/>
      <c r="CD659" s="121"/>
      <c r="CE659" s="121"/>
      <c r="CF659" s="121"/>
      <c r="CG659" s="121"/>
      <c r="CH659" s="121"/>
      <c r="CI659" s="121"/>
      <c r="CJ659" s="121"/>
      <c r="CK659" s="121"/>
      <c r="CL659" s="121"/>
      <c r="CM659" s="121"/>
      <c r="CN659" s="121"/>
      <c r="CO659" s="121"/>
      <c r="CP659" s="121"/>
      <c r="CQ659" s="121"/>
      <c r="CR659" s="121"/>
      <c r="CS659" s="121"/>
      <c r="CT659" s="121"/>
      <c r="CU659" s="121"/>
      <c r="CV659" s="121"/>
      <c r="CW659" s="121"/>
      <c r="CX659" s="121"/>
      <c r="CY659" s="121"/>
      <c r="CZ659" s="121"/>
      <c r="DA659" s="121"/>
      <c r="DB659" s="121"/>
      <c r="DC659" s="121"/>
      <c r="DD659" s="121"/>
      <c r="DE659" s="121"/>
      <c r="DF659" s="121"/>
      <c r="DG659" s="121"/>
      <c r="DH659" s="121"/>
      <c r="DI659" s="121"/>
      <c r="DJ659" s="121"/>
      <c r="DK659" s="121"/>
      <c r="DL659" s="121"/>
      <c r="DM659" s="121"/>
      <c r="DN659" s="121"/>
      <c r="DO659" s="121"/>
      <c r="DP659" s="121"/>
      <c r="DQ659" s="121"/>
      <c r="DR659" s="121"/>
      <c r="DS659" s="121"/>
      <c r="DT659" s="121"/>
      <c r="DU659" s="121"/>
      <c r="DV659" s="121"/>
      <c r="DW659" s="121"/>
      <c r="DX659" s="121"/>
      <c r="DY659" s="121"/>
      <c r="DZ659" s="121"/>
      <c r="EA659" s="121"/>
      <c r="EB659" s="121"/>
      <c r="EC659" s="121"/>
      <c r="ED659" s="121"/>
      <c r="EE659" s="121"/>
      <c r="EF659" s="121"/>
      <c r="EG659" s="121"/>
      <c r="EH659" s="121"/>
      <c r="EI659" s="121"/>
      <c r="EJ659" s="121"/>
      <c r="EK659" s="121"/>
      <c r="EL659" s="121"/>
      <c r="EM659" s="121"/>
      <c r="EN659" s="121"/>
      <c r="EO659" s="121"/>
      <c r="EP659" s="121"/>
      <c r="EQ659" s="121"/>
      <c r="ER659" s="121"/>
      <c r="ES659" s="121"/>
      <c r="ET659" s="121"/>
      <c r="EU659" s="121"/>
      <c r="EV659" s="121"/>
      <c r="EW659" s="121"/>
      <c r="EX659" s="121"/>
      <c r="EY659" s="121"/>
      <c r="EZ659" s="121"/>
      <c r="FA659" s="121"/>
      <c r="FB659" s="121"/>
      <c r="FC659" s="121"/>
      <c r="FD659" s="121"/>
      <c r="FE659" s="121"/>
      <c r="FF659" s="121"/>
      <c r="FG659" s="121"/>
      <c r="FH659" s="121"/>
      <c r="FI659" s="121"/>
      <c r="FJ659" s="121"/>
      <c r="FK659" s="121"/>
      <c r="FL659" s="121"/>
      <c r="FM659" s="121"/>
      <c r="FN659" s="121"/>
      <c r="FO659" s="121"/>
      <c r="FP659" s="121"/>
      <c r="FQ659" s="121"/>
      <c r="FR659" s="121"/>
      <c r="FS659" s="121"/>
      <c r="FT659" s="121"/>
      <c r="FU659" s="121"/>
      <c r="FV659" s="121"/>
      <c r="FW659" s="121"/>
      <c r="FX659" s="121"/>
      <c r="FY659" s="121"/>
      <c r="FZ659" s="121"/>
      <c r="GA659" s="121"/>
      <c r="GB659" s="121"/>
      <c r="GC659" s="121"/>
      <c r="GD659" s="121"/>
      <c r="GE659" s="121"/>
      <c r="GF659" s="121"/>
      <c r="GG659" s="121"/>
      <c r="GH659" s="121"/>
      <c r="GI659" s="121"/>
      <c r="GJ659" s="121"/>
      <c r="GK659" s="121"/>
      <c r="GL659" s="121"/>
      <c r="GM659" s="121"/>
      <c r="GN659" s="121"/>
      <c r="GO659" s="121"/>
      <c r="GP659" s="121"/>
      <c r="GQ659" s="121"/>
      <c r="GR659" s="121"/>
      <c r="GS659" s="121"/>
      <c r="GT659" s="121"/>
      <c r="GU659" s="121"/>
      <c r="GV659" s="121"/>
      <c r="GW659" s="121"/>
      <c r="GX659" s="121"/>
      <c r="GY659" s="121"/>
      <c r="GZ659" s="121"/>
      <c r="HA659" s="121"/>
      <c r="HB659" s="121"/>
      <c r="HC659" s="121"/>
      <c r="HD659" s="121"/>
      <c r="HE659" s="121"/>
      <c r="HF659" s="121"/>
      <c r="HG659" s="121"/>
      <c r="HH659" s="121"/>
      <c r="HI659" s="121"/>
      <c r="HJ659" s="121"/>
      <c r="HK659" s="121"/>
      <c r="HL659" s="121"/>
      <c r="HM659" s="121"/>
      <c r="HN659" s="121"/>
      <c r="HO659" s="121"/>
      <c r="HP659" s="121"/>
      <c r="HQ659" s="121"/>
      <c r="HR659" s="121"/>
      <c r="HS659" s="121"/>
      <c r="HT659" s="121"/>
      <c r="HU659" s="121"/>
      <c r="HV659" s="121"/>
      <c r="HW659" s="121"/>
      <c r="HX659" s="121"/>
      <c r="HY659" s="121"/>
      <c r="HZ659" s="121"/>
      <c r="IA659" s="121"/>
      <c r="IB659" s="121"/>
      <c r="IC659" s="121"/>
      <c r="ID659" s="121"/>
      <c r="IE659" s="121"/>
      <c r="IF659" s="121"/>
      <c r="IG659" s="121"/>
      <c r="IH659" s="121"/>
      <c r="II659" s="121"/>
      <c r="IJ659" s="121"/>
      <c r="IK659" s="121"/>
      <c r="IL659" s="121"/>
      <c r="IM659" s="121"/>
      <c r="IN659" s="121"/>
      <c r="IO659" s="121"/>
      <c r="IP659" s="121"/>
      <c r="IQ659" s="121"/>
      <c r="IR659" s="121"/>
      <c r="IS659" s="121"/>
      <c r="IT659" s="121"/>
      <c r="IU659" s="121"/>
      <c r="IV659" s="121"/>
    </row>
    <row r="660" spans="1:256" s="122" customFormat="1" ht="12.75">
      <c r="A660" s="121"/>
      <c r="B660" s="76">
        <v>294</v>
      </c>
      <c r="C660" s="91"/>
      <c r="D660" s="52"/>
      <c r="E660" s="52"/>
      <c r="F660" s="52"/>
      <c r="G660" s="53"/>
      <c r="H660" s="52"/>
      <c r="I660" s="53"/>
      <c r="J660" s="52"/>
      <c r="K660" s="63"/>
      <c r="L660" s="52"/>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c r="AN660" s="121"/>
      <c r="AO660" s="121"/>
      <c r="AP660" s="121"/>
      <c r="AQ660" s="121"/>
      <c r="AR660" s="121"/>
      <c r="AS660" s="121"/>
      <c r="AT660" s="121"/>
      <c r="AU660" s="121"/>
      <c r="AV660" s="121"/>
      <c r="AW660" s="121"/>
      <c r="AX660" s="121"/>
      <c r="AY660" s="121"/>
      <c r="AZ660" s="121"/>
      <c r="BA660" s="121"/>
      <c r="BB660" s="121"/>
      <c r="BC660" s="121"/>
      <c r="BD660" s="121"/>
      <c r="BE660" s="121"/>
      <c r="BF660" s="121"/>
      <c r="BG660" s="121"/>
      <c r="BH660" s="121"/>
      <c r="BI660" s="121"/>
      <c r="BJ660" s="121"/>
      <c r="BK660" s="121"/>
      <c r="BL660" s="121"/>
      <c r="BM660" s="121"/>
      <c r="BN660" s="121"/>
      <c r="BO660" s="121"/>
      <c r="BP660" s="121"/>
      <c r="BQ660" s="121"/>
      <c r="BR660" s="121"/>
      <c r="BS660" s="121"/>
      <c r="BT660" s="121"/>
      <c r="BU660" s="121"/>
      <c r="BV660" s="121"/>
      <c r="BW660" s="121"/>
      <c r="BX660" s="121"/>
      <c r="BY660" s="121"/>
      <c r="BZ660" s="121"/>
      <c r="CA660" s="121"/>
      <c r="CB660" s="121"/>
      <c r="CC660" s="121"/>
      <c r="CD660" s="121"/>
      <c r="CE660" s="121"/>
      <c r="CF660" s="121"/>
      <c r="CG660" s="121"/>
      <c r="CH660" s="121"/>
      <c r="CI660" s="121"/>
      <c r="CJ660" s="121"/>
      <c r="CK660" s="121"/>
      <c r="CL660" s="121"/>
      <c r="CM660" s="121"/>
      <c r="CN660" s="121"/>
      <c r="CO660" s="121"/>
      <c r="CP660" s="121"/>
      <c r="CQ660" s="121"/>
      <c r="CR660" s="121"/>
      <c r="CS660" s="121"/>
      <c r="CT660" s="121"/>
      <c r="CU660" s="121"/>
      <c r="CV660" s="121"/>
      <c r="CW660" s="121"/>
      <c r="CX660" s="121"/>
      <c r="CY660" s="121"/>
      <c r="CZ660" s="121"/>
      <c r="DA660" s="121"/>
      <c r="DB660" s="121"/>
      <c r="DC660" s="121"/>
      <c r="DD660" s="121"/>
      <c r="DE660" s="121"/>
      <c r="DF660" s="121"/>
      <c r="DG660" s="121"/>
      <c r="DH660" s="121"/>
      <c r="DI660" s="121"/>
      <c r="DJ660" s="121"/>
      <c r="DK660" s="121"/>
      <c r="DL660" s="121"/>
      <c r="DM660" s="121"/>
      <c r="DN660" s="121"/>
      <c r="DO660" s="121"/>
      <c r="DP660" s="121"/>
      <c r="DQ660" s="121"/>
      <c r="DR660" s="121"/>
      <c r="DS660" s="121"/>
      <c r="DT660" s="121"/>
      <c r="DU660" s="121"/>
      <c r="DV660" s="121"/>
      <c r="DW660" s="121"/>
      <c r="DX660" s="121"/>
      <c r="DY660" s="121"/>
      <c r="DZ660" s="121"/>
      <c r="EA660" s="121"/>
      <c r="EB660" s="121"/>
      <c r="EC660" s="121"/>
      <c r="ED660" s="121"/>
      <c r="EE660" s="121"/>
      <c r="EF660" s="121"/>
      <c r="EG660" s="121"/>
      <c r="EH660" s="121"/>
      <c r="EI660" s="121"/>
      <c r="EJ660" s="121"/>
      <c r="EK660" s="121"/>
      <c r="EL660" s="121"/>
      <c r="EM660" s="121"/>
      <c r="EN660" s="121"/>
      <c r="EO660" s="121"/>
      <c r="EP660" s="121"/>
      <c r="EQ660" s="121"/>
      <c r="ER660" s="121"/>
      <c r="ES660" s="121"/>
      <c r="ET660" s="121"/>
      <c r="EU660" s="121"/>
      <c r="EV660" s="121"/>
      <c r="EW660" s="121"/>
      <c r="EX660" s="121"/>
      <c r="EY660" s="121"/>
      <c r="EZ660" s="121"/>
      <c r="FA660" s="121"/>
      <c r="FB660" s="121"/>
      <c r="FC660" s="121"/>
      <c r="FD660" s="121"/>
      <c r="FE660" s="121"/>
      <c r="FF660" s="121"/>
      <c r="FG660" s="121"/>
      <c r="FH660" s="121"/>
      <c r="FI660" s="121"/>
      <c r="FJ660" s="121"/>
      <c r="FK660" s="121"/>
      <c r="FL660" s="121"/>
      <c r="FM660" s="121"/>
      <c r="FN660" s="121"/>
      <c r="FO660" s="121"/>
      <c r="FP660" s="121"/>
      <c r="FQ660" s="121"/>
      <c r="FR660" s="121"/>
      <c r="FS660" s="121"/>
      <c r="FT660" s="121"/>
      <c r="FU660" s="121"/>
      <c r="FV660" s="121"/>
      <c r="FW660" s="121"/>
      <c r="FX660" s="121"/>
      <c r="FY660" s="121"/>
      <c r="FZ660" s="121"/>
      <c r="GA660" s="121"/>
      <c r="GB660" s="121"/>
      <c r="GC660" s="121"/>
      <c r="GD660" s="121"/>
      <c r="GE660" s="121"/>
      <c r="GF660" s="121"/>
      <c r="GG660" s="121"/>
      <c r="GH660" s="121"/>
      <c r="GI660" s="121"/>
      <c r="GJ660" s="121"/>
      <c r="GK660" s="121"/>
      <c r="GL660" s="121"/>
      <c r="GM660" s="121"/>
      <c r="GN660" s="121"/>
      <c r="GO660" s="121"/>
      <c r="GP660" s="121"/>
      <c r="GQ660" s="121"/>
      <c r="GR660" s="121"/>
      <c r="GS660" s="121"/>
      <c r="GT660" s="121"/>
      <c r="GU660" s="121"/>
      <c r="GV660" s="121"/>
      <c r="GW660" s="121"/>
      <c r="GX660" s="121"/>
      <c r="GY660" s="121"/>
      <c r="GZ660" s="121"/>
      <c r="HA660" s="121"/>
      <c r="HB660" s="121"/>
      <c r="HC660" s="121"/>
      <c r="HD660" s="121"/>
      <c r="HE660" s="121"/>
      <c r="HF660" s="121"/>
      <c r="HG660" s="121"/>
      <c r="HH660" s="121"/>
      <c r="HI660" s="121"/>
      <c r="HJ660" s="121"/>
      <c r="HK660" s="121"/>
      <c r="HL660" s="121"/>
      <c r="HM660" s="121"/>
      <c r="HN660" s="121"/>
      <c r="HO660" s="121"/>
      <c r="HP660" s="121"/>
      <c r="HQ660" s="121"/>
      <c r="HR660" s="121"/>
      <c r="HS660" s="121"/>
      <c r="HT660" s="121"/>
      <c r="HU660" s="121"/>
      <c r="HV660" s="121"/>
      <c r="HW660" s="121"/>
      <c r="HX660" s="121"/>
      <c r="HY660" s="121"/>
      <c r="HZ660" s="121"/>
      <c r="IA660" s="121"/>
      <c r="IB660" s="121"/>
      <c r="IC660" s="121"/>
      <c r="ID660" s="121"/>
      <c r="IE660" s="121"/>
      <c r="IF660" s="121"/>
      <c r="IG660" s="121"/>
      <c r="IH660" s="121"/>
      <c r="II660" s="121"/>
      <c r="IJ660" s="121"/>
      <c r="IK660" s="121"/>
      <c r="IL660" s="121"/>
      <c r="IM660" s="121"/>
      <c r="IN660" s="121"/>
      <c r="IO660" s="121"/>
      <c r="IP660" s="121"/>
      <c r="IQ660" s="121"/>
      <c r="IR660" s="121"/>
      <c r="IS660" s="121"/>
      <c r="IT660" s="121"/>
      <c r="IU660" s="121"/>
      <c r="IV660" s="121"/>
    </row>
    <row r="661" spans="1:256" s="122" customFormat="1" ht="12.75">
      <c r="A661" s="121"/>
      <c r="B661" s="19">
        <v>295</v>
      </c>
      <c r="C661" s="91"/>
      <c r="D661" s="52"/>
      <c r="E661" s="52"/>
      <c r="F661" s="52"/>
      <c r="G661" s="53"/>
      <c r="H661" s="52"/>
      <c r="I661" s="53"/>
      <c r="J661" s="52"/>
      <c r="K661" s="63"/>
      <c r="L661" s="52"/>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c r="AN661" s="121"/>
      <c r="AO661" s="121"/>
      <c r="AP661" s="121"/>
      <c r="AQ661" s="121"/>
      <c r="AR661" s="121"/>
      <c r="AS661" s="121"/>
      <c r="AT661" s="121"/>
      <c r="AU661" s="121"/>
      <c r="AV661" s="121"/>
      <c r="AW661" s="121"/>
      <c r="AX661" s="121"/>
      <c r="AY661" s="121"/>
      <c r="AZ661" s="121"/>
      <c r="BA661" s="121"/>
      <c r="BB661" s="121"/>
      <c r="BC661" s="121"/>
      <c r="BD661" s="121"/>
      <c r="BE661" s="121"/>
      <c r="BF661" s="121"/>
      <c r="BG661" s="121"/>
      <c r="BH661" s="121"/>
      <c r="BI661" s="121"/>
      <c r="BJ661" s="121"/>
      <c r="BK661" s="121"/>
      <c r="BL661" s="121"/>
      <c r="BM661" s="121"/>
      <c r="BN661" s="121"/>
      <c r="BO661" s="121"/>
      <c r="BP661" s="121"/>
      <c r="BQ661" s="121"/>
      <c r="BR661" s="121"/>
      <c r="BS661" s="121"/>
      <c r="BT661" s="121"/>
      <c r="BU661" s="121"/>
      <c r="BV661" s="121"/>
      <c r="BW661" s="121"/>
      <c r="BX661" s="121"/>
      <c r="BY661" s="121"/>
      <c r="BZ661" s="121"/>
      <c r="CA661" s="121"/>
      <c r="CB661" s="121"/>
      <c r="CC661" s="121"/>
      <c r="CD661" s="121"/>
      <c r="CE661" s="121"/>
      <c r="CF661" s="121"/>
      <c r="CG661" s="121"/>
      <c r="CH661" s="121"/>
      <c r="CI661" s="121"/>
      <c r="CJ661" s="121"/>
      <c r="CK661" s="121"/>
      <c r="CL661" s="121"/>
      <c r="CM661" s="121"/>
      <c r="CN661" s="121"/>
      <c r="CO661" s="121"/>
      <c r="CP661" s="121"/>
      <c r="CQ661" s="121"/>
      <c r="CR661" s="121"/>
      <c r="CS661" s="121"/>
      <c r="CT661" s="121"/>
      <c r="CU661" s="121"/>
      <c r="CV661" s="121"/>
      <c r="CW661" s="121"/>
      <c r="CX661" s="121"/>
      <c r="CY661" s="121"/>
      <c r="CZ661" s="121"/>
      <c r="DA661" s="121"/>
      <c r="DB661" s="121"/>
      <c r="DC661" s="121"/>
      <c r="DD661" s="121"/>
      <c r="DE661" s="121"/>
      <c r="DF661" s="121"/>
      <c r="DG661" s="121"/>
      <c r="DH661" s="121"/>
      <c r="DI661" s="121"/>
      <c r="DJ661" s="121"/>
      <c r="DK661" s="121"/>
      <c r="DL661" s="121"/>
      <c r="DM661" s="121"/>
      <c r="DN661" s="121"/>
      <c r="DO661" s="121"/>
      <c r="DP661" s="121"/>
      <c r="DQ661" s="121"/>
      <c r="DR661" s="121"/>
      <c r="DS661" s="121"/>
      <c r="DT661" s="121"/>
      <c r="DU661" s="121"/>
      <c r="DV661" s="121"/>
      <c r="DW661" s="121"/>
      <c r="DX661" s="121"/>
      <c r="DY661" s="121"/>
      <c r="DZ661" s="121"/>
      <c r="EA661" s="121"/>
      <c r="EB661" s="121"/>
      <c r="EC661" s="121"/>
      <c r="ED661" s="121"/>
      <c r="EE661" s="121"/>
      <c r="EF661" s="121"/>
      <c r="EG661" s="121"/>
      <c r="EH661" s="121"/>
      <c r="EI661" s="121"/>
      <c r="EJ661" s="121"/>
      <c r="EK661" s="121"/>
      <c r="EL661" s="121"/>
      <c r="EM661" s="121"/>
      <c r="EN661" s="121"/>
      <c r="EO661" s="121"/>
      <c r="EP661" s="121"/>
      <c r="EQ661" s="121"/>
      <c r="ER661" s="121"/>
      <c r="ES661" s="121"/>
      <c r="ET661" s="121"/>
      <c r="EU661" s="121"/>
      <c r="EV661" s="121"/>
      <c r="EW661" s="121"/>
      <c r="EX661" s="121"/>
      <c r="EY661" s="121"/>
      <c r="EZ661" s="121"/>
      <c r="FA661" s="121"/>
      <c r="FB661" s="121"/>
      <c r="FC661" s="121"/>
      <c r="FD661" s="121"/>
      <c r="FE661" s="121"/>
      <c r="FF661" s="121"/>
      <c r="FG661" s="121"/>
      <c r="FH661" s="121"/>
      <c r="FI661" s="121"/>
      <c r="FJ661" s="121"/>
      <c r="FK661" s="121"/>
      <c r="FL661" s="121"/>
      <c r="FM661" s="121"/>
      <c r="FN661" s="121"/>
      <c r="FO661" s="121"/>
      <c r="FP661" s="121"/>
      <c r="FQ661" s="121"/>
      <c r="FR661" s="121"/>
      <c r="FS661" s="121"/>
      <c r="FT661" s="121"/>
      <c r="FU661" s="121"/>
      <c r="FV661" s="121"/>
      <c r="FW661" s="121"/>
      <c r="FX661" s="121"/>
      <c r="FY661" s="121"/>
      <c r="FZ661" s="121"/>
      <c r="GA661" s="121"/>
      <c r="GB661" s="121"/>
      <c r="GC661" s="121"/>
      <c r="GD661" s="121"/>
      <c r="GE661" s="121"/>
      <c r="GF661" s="121"/>
      <c r="GG661" s="121"/>
      <c r="GH661" s="121"/>
      <c r="GI661" s="121"/>
      <c r="GJ661" s="121"/>
      <c r="GK661" s="121"/>
      <c r="GL661" s="121"/>
      <c r="GM661" s="121"/>
      <c r="GN661" s="121"/>
      <c r="GO661" s="121"/>
      <c r="GP661" s="121"/>
      <c r="GQ661" s="121"/>
      <c r="GR661" s="121"/>
      <c r="GS661" s="121"/>
      <c r="GT661" s="121"/>
      <c r="GU661" s="121"/>
      <c r="GV661" s="121"/>
      <c r="GW661" s="121"/>
      <c r="GX661" s="121"/>
      <c r="GY661" s="121"/>
      <c r="GZ661" s="121"/>
      <c r="HA661" s="121"/>
      <c r="HB661" s="121"/>
      <c r="HC661" s="121"/>
      <c r="HD661" s="121"/>
      <c r="HE661" s="121"/>
      <c r="HF661" s="121"/>
      <c r="HG661" s="121"/>
      <c r="HH661" s="121"/>
      <c r="HI661" s="121"/>
      <c r="HJ661" s="121"/>
      <c r="HK661" s="121"/>
      <c r="HL661" s="121"/>
      <c r="HM661" s="121"/>
      <c r="HN661" s="121"/>
      <c r="HO661" s="121"/>
      <c r="HP661" s="121"/>
      <c r="HQ661" s="121"/>
      <c r="HR661" s="121"/>
      <c r="HS661" s="121"/>
      <c r="HT661" s="121"/>
      <c r="HU661" s="121"/>
      <c r="HV661" s="121"/>
      <c r="HW661" s="121"/>
      <c r="HX661" s="121"/>
      <c r="HY661" s="121"/>
      <c r="HZ661" s="121"/>
      <c r="IA661" s="121"/>
      <c r="IB661" s="121"/>
      <c r="IC661" s="121"/>
      <c r="ID661" s="121"/>
      <c r="IE661" s="121"/>
      <c r="IF661" s="121"/>
      <c r="IG661" s="121"/>
      <c r="IH661" s="121"/>
      <c r="II661" s="121"/>
      <c r="IJ661" s="121"/>
      <c r="IK661" s="121"/>
      <c r="IL661" s="121"/>
      <c r="IM661" s="121"/>
      <c r="IN661" s="121"/>
      <c r="IO661" s="121"/>
      <c r="IP661" s="121"/>
      <c r="IQ661" s="121"/>
      <c r="IR661" s="121"/>
      <c r="IS661" s="121"/>
      <c r="IT661" s="121"/>
      <c r="IU661" s="121"/>
      <c r="IV661" s="121"/>
    </row>
    <row r="662" spans="1:256" s="122" customFormat="1" ht="12.75">
      <c r="A662" s="121"/>
      <c r="B662" s="76">
        <v>296</v>
      </c>
      <c r="C662" s="91"/>
      <c r="D662" s="52"/>
      <c r="E662" s="52"/>
      <c r="F662" s="52"/>
      <c r="G662" s="53"/>
      <c r="H662" s="52"/>
      <c r="I662" s="53"/>
      <c r="J662" s="52"/>
      <c r="K662" s="63"/>
      <c r="L662" s="52"/>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c r="AN662" s="121"/>
      <c r="AO662" s="121"/>
      <c r="AP662" s="121"/>
      <c r="AQ662" s="121"/>
      <c r="AR662" s="121"/>
      <c r="AS662" s="121"/>
      <c r="AT662" s="121"/>
      <c r="AU662" s="121"/>
      <c r="AV662" s="121"/>
      <c r="AW662" s="121"/>
      <c r="AX662" s="121"/>
      <c r="AY662" s="121"/>
      <c r="AZ662" s="121"/>
      <c r="BA662" s="121"/>
      <c r="BB662" s="121"/>
      <c r="BC662" s="121"/>
      <c r="BD662" s="121"/>
      <c r="BE662" s="121"/>
      <c r="BF662" s="121"/>
      <c r="BG662" s="121"/>
      <c r="BH662" s="121"/>
      <c r="BI662" s="121"/>
      <c r="BJ662" s="121"/>
      <c r="BK662" s="121"/>
      <c r="BL662" s="121"/>
      <c r="BM662" s="121"/>
      <c r="BN662" s="121"/>
      <c r="BO662" s="121"/>
      <c r="BP662" s="121"/>
      <c r="BQ662" s="121"/>
      <c r="BR662" s="121"/>
      <c r="BS662" s="121"/>
      <c r="BT662" s="121"/>
      <c r="BU662" s="121"/>
      <c r="BV662" s="121"/>
      <c r="BW662" s="121"/>
      <c r="BX662" s="121"/>
      <c r="BY662" s="121"/>
      <c r="BZ662" s="121"/>
      <c r="CA662" s="121"/>
      <c r="CB662" s="121"/>
      <c r="CC662" s="121"/>
      <c r="CD662" s="121"/>
      <c r="CE662" s="121"/>
      <c r="CF662" s="121"/>
      <c r="CG662" s="121"/>
      <c r="CH662" s="121"/>
      <c r="CI662" s="121"/>
      <c r="CJ662" s="121"/>
      <c r="CK662" s="121"/>
      <c r="CL662" s="121"/>
      <c r="CM662" s="121"/>
      <c r="CN662" s="121"/>
      <c r="CO662" s="121"/>
      <c r="CP662" s="121"/>
      <c r="CQ662" s="121"/>
      <c r="CR662" s="121"/>
      <c r="CS662" s="121"/>
      <c r="CT662" s="121"/>
      <c r="CU662" s="121"/>
      <c r="CV662" s="121"/>
      <c r="CW662" s="121"/>
      <c r="CX662" s="121"/>
      <c r="CY662" s="121"/>
      <c r="CZ662" s="121"/>
      <c r="DA662" s="121"/>
      <c r="DB662" s="121"/>
      <c r="DC662" s="121"/>
      <c r="DD662" s="121"/>
      <c r="DE662" s="121"/>
      <c r="DF662" s="121"/>
      <c r="DG662" s="121"/>
      <c r="DH662" s="121"/>
      <c r="DI662" s="121"/>
      <c r="DJ662" s="121"/>
      <c r="DK662" s="121"/>
      <c r="DL662" s="121"/>
      <c r="DM662" s="121"/>
      <c r="DN662" s="121"/>
      <c r="DO662" s="121"/>
      <c r="DP662" s="121"/>
      <c r="DQ662" s="121"/>
      <c r="DR662" s="121"/>
      <c r="DS662" s="121"/>
      <c r="DT662" s="121"/>
      <c r="DU662" s="121"/>
      <c r="DV662" s="121"/>
      <c r="DW662" s="121"/>
      <c r="DX662" s="121"/>
      <c r="DY662" s="121"/>
      <c r="DZ662" s="121"/>
      <c r="EA662" s="121"/>
      <c r="EB662" s="121"/>
      <c r="EC662" s="121"/>
      <c r="ED662" s="121"/>
      <c r="EE662" s="121"/>
      <c r="EF662" s="121"/>
      <c r="EG662" s="121"/>
      <c r="EH662" s="121"/>
      <c r="EI662" s="121"/>
      <c r="EJ662" s="121"/>
      <c r="EK662" s="121"/>
      <c r="EL662" s="121"/>
      <c r="EM662" s="121"/>
      <c r="EN662" s="121"/>
      <c r="EO662" s="121"/>
      <c r="EP662" s="121"/>
      <c r="EQ662" s="121"/>
      <c r="ER662" s="121"/>
      <c r="ES662" s="121"/>
      <c r="ET662" s="121"/>
      <c r="EU662" s="121"/>
      <c r="EV662" s="121"/>
      <c r="EW662" s="121"/>
      <c r="EX662" s="121"/>
      <c r="EY662" s="121"/>
      <c r="EZ662" s="121"/>
      <c r="FA662" s="121"/>
      <c r="FB662" s="121"/>
      <c r="FC662" s="121"/>
      <c r="FD662" s="121"/>
      <c r="FE662" s="121"/>
      <c r="FF662" s="121"/>
      <c r="FG662" s="121"/>
      <c r="FH662" s="121"/>
      <c r="FI662" s="121"/>
      <c r="FJ662" s="121"/>
      <c r="FK662" s="121"/>
      <c r="FL662" s="121"/>
      <c r="FM662" s="121"/>
      <c r="FN662" s="121"/>
      <c r="FO662" s="121"/>
      <c r="FP662" s="121"/>
      <c r="FQ662" s="121"/>
      <c r="FR662" s="121"/>
      <c r="FS662" s="121"/>
      <c r="FT662" s="121"/>
      <c r="FU662" s="121"/>
      <c r="FV662" s="121"/>
      <c r="FW662" s="121"/>
      <c r="FX662" s="121"/>
      <c r="FY662" s="121"/>
      <c r="FZ662" s="121"/>
      <c r="GA662" s="121"/>
      <c r="GB662" s="121"/>
      <c r="GC662" s="121"/>
      <c r="GD662" s="121"/>
      <c r="GE662" s="121"/>
      <c r="GF662" s="121"/>
      <c r="GG662" s="121"/>
      <c r="GH662" s="121"/>
      <c r="GI662" s="121"/>
      <c r="GJ662" s="121"/>
      <c r="GK662" s="121"/>
      <c r="GL662" s="121"/>
      <c r="GM662" s="121"/>
      <c r="GN662" s="121"/>
      <c r="GO662" s="121"/>
      <c r="GP662" s="121"/>
      <c r="GQ662" s="121"/>
      <c r="GR662" s="121"/>
      <c r="GS662" s="121"/>
      <c r="GT662" s="121"/>
      <c r="GU662" s="121"/>
      <c r="GV662" s="121"/>
      <c r="GW662" s="121"/>
      <c r="GX662" s="121"/>
      <c r="GY662" s="121"/>
      <c r="GZ662" s="121"/>
      <c r="HA662" s="121"/>
      <c r="HB662" s="121"/>
      <c r="HC662" s="121"/>
      <c r="HD662" s="121"/>
      <c r="HE662" s="121"/>
      <c r="HF662" s="121"/>
      <c r="HG662" s="121"/>
      <c r="HH662" s="121"/>
      <c r="HI662" s="121"/>
      <c r="HJ662" s="121"/>
      <c r="HK662" s="121"/>
      <c r="HL662" s="121"/>
      <c r="HM662" s="121"/>
      <c r="HN662" s="121"/>
      <c r="HO662" s="121"/>
      <c r="HP662" s="121"/>
      <c r="HQ662" s="121"/>
      <c r="HR662" s="121"/>
      <c r="HS662" s="121"/>
      <c r="HT662" s="121"/>
      <c r="HU662" s="121"/>
      <c r="HV662" s="121"/>
      <c r="HW662" s="121"/>
      <c r="HX662" s="121"/>
      <c r="HY662" s="121"/>
      <c r="HZ662" s="121"/>
      <c r="IA662" s="121"/>
      <c r="IB662" s="121"/>
      <c r="IC662" s="121"/>
      <c r="ID662" s="121"/>
      <c r="IE662" s="121"/>
      <c r="IF662" s="121"/>
      <c r="IG662" s="121"/>
      <c r="IH662" s="121"/>
      <c r="II662" s="121"/>
      <c r="IJ662" s="121"/>
      <c r="IK662" s="121"/>
      <c r="IL662" s="121"/>
      <c r="IM662" s="121"/>
      <c r="IN662" s="121"/>
      <c r="IO662" s="121"/>
      <c r="IP662" s="121"/>
      <c r="IQ662" s="121"/>
      <c r="IR662" s="121"/>
      <c r="IS662" s="121"/>
      <c r="IT662" s="121"/>
      <c r="IU662" s="121"/>
      <c r="IV662" s="121"/>
    </row>
    <row r="663" spans="1:256" s="122" customFormat="1" ht="12.75">
      <c r="A663" s="121"/>
      <c r="B663" s="19">
        <v>297</v>
      </c>
      <c r="C663" s="91"/>
      <c r="D663" s="52"/>
      <c r="E663" s="52"/>
      <c r="F663" s="52"/>
      <c r="G663" s="53"/>
      <c r="H663" s="52"/>
      <c r="I663" s="53"/>
      <c r="J663" s="52"/>
      <c r="K663" s="63"/>
      <c r="L663" s="52"/>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c r="AN663" s="121"/>
      <c r="AO663" s="121"/>
      <c r="AP663" s="121"/>
      <c r="AQ663" s="121"/>
      <c r="AR663" s="121"/>
      <c r="AS663" s="121"/>
      <c r="AT663" s="121"/>
      <c r="AU663" s="121"/>
      <c r="AV663" s="121"/>
      <c r="AW663" s="121"/>
      <c r="AX663" s="121"/>
      <c r="AY663" s="121"/>
      <c r="AZ663" s="121"/>
      <c r="BA663" s="121"/>
      <c r="BB663" s="121"/>
      <c r="BC663" s="121"/>
      <c r="BD663" s="121"/>
      <c r="BE663" s="121"/>
      <c r="BF663" s="121"/>
      <c r="BG663" s="121"/>
      <c r="BH663" s="121"/>
      <c r="BI663" s="121"/>
      <c r="BJ663" s="121"/>
      <c r="BK663" s="121"/>
      <c r="BL663" s="121"/>
      <c r="BM663" s="121"/>
      <c r="BN663" s="121"/>
      <c r="BO663" s="121"/>
      <c r="BP663" s="121"/>
      <c r="BQ663" s="121"/>
      <c r="BR663" s="121"/>
      <c r="BS663" s="121"/>
      <c r="BT663" s="121"/>
      <c r="BU663" s="121"/>
      <c r="BV663" s="121"/>
      <c r="BW663" s="121"/>
      <c r="BX663" s="121"/>
      <c r="BY663" s="121"/>
      <c r="BZ663" s="121"/>
      <c r="CA663" s="121"/>
      <c r="CB663" s="121"/>
      <c r="CC663" s="121"/>
      <c r="CD663" s="121"/>
      <c r="CE663" s="121"/>
      <c r="CF663" s="121"/>
      <c r="CG663" s="121"/>
      <c r="CH663" s="121"/>
      <c r="CI663" s="121"/>
      <c r="CJ663" s="121"/>
      <c r="CK663" s="121"/>
      <c r="CL663" s="121"/>
      <c r="CM663" s="121"/>
      <c r="CN663" s="121"/>
      <c r="CO663" s="121"/>
      <c r="CP663" s="121"/>
      <c r="CQ663" s="121"/>
      <c r="CR663" s="121"/>
      <c r="CS663" s="121"/>
      <c r="CT663" s="121"/>
      <c r="CU663" s="121"/>
      <c r="CV663" s="121"/>
      <c r="CW663" s="121"/>
      <c r="CX663" s="121"/>
      <c r="CY663" s="121"/>
      <c r="CZ663" s="121"/>
      <c r="DA663" s="121"/>
      <c r="DB663" s="121"/>
      <c r="DC663" s="121"/>
      <c r="DD663" s="121"/>
      <c r="DE663" s="121"/>
      <c r="DF663" s="121"/>
      <c r="DG663" s="121"/>
      <c r="DH663" s="121"/>
      <c r="DI663" s="121"/>
      <c r="DJ663" s="121"/>
      <c r="DK663" s="121"/>
      <c r="DL663" s="121"/>
      <c r="DM663" s="121"/>
      <c r="DN663" s="121"/>
      <c r="DO663" s="121"/>
      <c r="DP663" s="121"/>
      <c r="DQ663" s="121"/>
      <c r="DR663" s="121"/>
      <c r="DS663" s="121"/>
      <c r="DT663" s="121"/>
      <c r="DU663" s="121"/>
      <c r="DV663" s="121"/>
      <c r="DW663" s="121"/>
      <c r="DX663" s="121"/>
      <c r="DY663" s="121"/>
      <c r="DZ663" s="121"/>
      <c r="EA663" s="121"/>
      <c r="EB663" s="121"/>
      <c r="EC663" s="121"/>
      <c r="ED663" s="121"/>
      <c r="EE663" s="121"/>
      <c r="EF663" s="121"/>
      <c r="EG663" s="121"/>
      <c r="EH663" s="121"/>
      <c r="EI663" s="121"/>
      <c r="EJ663" s="121"/>
      <c r="EK663" s="121"/>
      <c r="EL663" s="121"/>
      <c r="EM663" s="121"/>
      <c r="EN663" s="121"/>
      <c r="EO663" s="121"/>
      <c r="EP663" s="121"/>
      <c r="EQ663" s="121"/>
      <c r="ER663" s="121"/>
      <c r="ES663" s="121"/>
      <c r="ET663" s="121"/>
      <c r="EU663" s="121"/>
      <c r="EV663" s="121"/>
      <c r="EW663" s="121"/>
      <c r="EX663" s="121"/>
      <c r="EY663" s="121"/>
      <c r="EZ663" s="121"/>
      <c r="FA663" s="121"/>
      <c r="FB663" s="121"/>
      <c r="FC663" s="121"/>
      <c r="FD663" s="121"/>
      <c r="FE663" s="121"/>
      <c r="FF663" s="121"/>
      <c r="FG663" s="121"/>
      <c r="FH663" s="121"/>
      <c r="FI663" s="121"/>
      <c r="FJ663" s="121"/>
      <c r="FK663" s="121"/>
      <c r="FL663" s="121"/>
      <c r="FM663" s="121"/>
      <c r="FN663" s="121"/>
      <c r="FO663" s="121"/>
      <c r="FP663" s="121"/>
      <c r="FQ663" s="121"/>
      <c r="FR663" s="121"/>
      <c r="FS663" s="121"/>
      <c r="FT663" s="121"/>
      <c r="FU663" s="121"/>
      <c r="FV663" s="121"/>
      <c r="FW663" s="121"/>
      <c r="FX663" s="121"/>
      <c r="FY663" s="121"/>
      <c r="FZ663" s="121"/>
      <c r="GA663" s="121"/>
      <c r="GB663" s="121"/>
      <c r="GC663" s="121"/>
      <c r="GD663" s="121"/>
      <c r="GE663" s="121"/>
      <c r="GF663" s="121"/>
      <c r="GG663" s="121"/>
      <c r="GH663" s="121"/>
      <c r="GI663" s="121"/>
      <c r="GJ663" s="121"/>
      <c r="GK663" s="121"/>
      <c r="GL663" s="121"/>
      <c r="GM663" s="121"/>
      <c r="GN663" s="121"/>
      <c r="GO663" s="121"/>
      <c r="GP663" s="121"/>
      <c r="GQ663" s="121"/>
      <c r="GR663" s="121"/>
      <c r="GS663" s="121"/>
      <c r="GT663" s="121"/>
      <c r="GU663" s="121"/>
      <c r="GV663" s="121"/>
      <c r="GW663" s="121"/>
      <c r="GX663" s="121"/>
      <c r="GY663" s="121"/>
      <c r="GZ663" s="121"/>
      <c r="HA663" s="121"/>
      <c r="HB663" s="121"/>
      <c r="HC663" s="121"/>
      <c r="HD663" s="121"/>
      <c r="HE663" s="121"/>
      <c r="HF663" s="121"/>
      <c r="HG663" s="121"/>
      <c r="HH663" s="121"/>
      <c r="HI663" s="121"/>
      <c r="HJ663" s="121"/>
      <c r="HK663" s="121"/>
      <c r="HL663" s="121"/>
      <c r="HM663" s="121"/>
      <c r="HN663" s="121"/>
      <c r="HO663" s="121"/>
      <c r="HP663" s="121"/>
      <c r="HQ663" s="121"/>
      <c r="HR663" s="121"/>
      <c r="HS663" s="121"/>
      <c r="HT663" s="121"/>
      <c r="HU663" s="121"/>
      <c r="HV663" s="121"/>
      <c r="HW663" s="121"/>
      <c r="HX663" s="121"/>
      <c r="HY663" s="121"/>
      <c r="HZ663" s="121"/>
      <c r="IA663" s="121"/>
      <c r="IB663" s="121"/>
      <c r="IC663" s="121"/>
      <c r="ID663" s="121"/>
      <c r="IE663" s="121"/>
      <c r="IF663" s="121"/>
      <c r="IG663" s="121"/>
      <c r="IH663" s="121"/>
      <c r="II663" s="121"/>
      <c r="IJ663" s="121"/>
      <c r="IK663" s="121"/>
      <c r="IL663" s="121"/>
      <c r="IM663" s="121"/>
      <c r="IN663" s="121"/>
      <c r="IO663" s="121"/>
      <c r="IP663" s="121"/>
      <c r="IQ663" s="121"/>
      <c r="IR663" s="121"/>
      <c r="IS663" s="121"/>
      <c r="IT663" s="121"/>
      <c r="IU663" s="121"/>
      <c r="IV663" s="121"/>
    </row>
    <row r="664" spans="1:256" s="122" customFormat="1" ht="12.75">
      <c r="A664" s="121"/>
      <c r="B664" s="76">
        <v>298</v>
      </c>
      <c r="C664" s="91"/>
      <c r="D664" s="52"/>
      <c r="E664" s="52"/>
      <c r="F664" s="52"/>
      <c r="G664" s="53"/>
      <c r="H664" s="52"/>
      <c r="I664" s="53"/>
      <c r="J664" s="52"/>
      <c r="K664" s="63"/>
      <c r="L664" s="52"/>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c r="AN664" s="121"/>
      <c r="AO664" s="121"/>
      <c r="AP664" s="121"/>
      <c r="AQ664" s="121"/>
      <c r="AR664" s="121"/>
      <c r="AS664" s="121"/>
      <c r="AT664" s="121"/>
      <c r="AU664" s="121"/>
      <c r="AV664" s="121"/>
      <c r="AW664" s="121"/>
      <c r="AX664" s="121"/>
      <c r="AY664" s="121"/>
      <c r="AZ664" s="121"/>
      <c r="BA664" s="121"/>
      <c r="BB664" s="121"/>
      <c r="BC664" s="121"/>
      <c r="BD664" s="121"/>
      <c r="BE664" s="121"/>
      <c r="BF664" s="121"/>
      <c r="BG664" s="121"/>
      <c r="BH664" s="121"/>
      <c r="BI664" s="121"/>
      <c r="BJ664" s="121"/>
      <c r="BK664" s="121"/>
      <c r="BL664" s="121"/>
      <c r="BM664" s="121"/>
      <c r="BN664" s="121"/>
      <c r="BO664" s="121"/>
      <c r="BP664" s="121"/>
      <c r="BQ664" s="121"/>
      <c r="BR664" s="121"/>
      <c r="BS664" s="121"/>
      <c r="BT664" s="121"/>
      <c r="BU664" s="121"/>
      <c r="BV664" s="121"/>
      <c r="BW664" s="121"/>
      <c r="BX664" s="121"/>
      <c r="BY664" s="121"/>
      <c r="BZ664" s="121"/>
      <c r="CA664" s="121"/>
      <c r="CB664" s="121"/>
      <c r="CC664" s="121"/>
      <c r="CD664" s="121"/>
      <c r="CE664" s="121"/>
      <c r="CF664" s="121"/>
      <c r="CG664" s="121"/>
      <c r="CH664" s="121"/>
      <c r="CI664" s="121"/>
      <c r="CJ664" s="121"/>
      <c r="CK664" s="121"/>
      <c r="CL664" s="121"/>
      <c r="CM664" s="121"/>
      <c r="CN664" s="121"/>
      <c r="CO664" s="121"/>
      <c r="CP664" s="121"/>
      <c r="CQ664" s="121"/>
      <c r="CR664" s="121"/>
      <c r="CS664" s="121"/>
      <c r="CT664" s="121"/>
      <c r="CU664" s="121"/>
      <c r="CV664" s="121"/>
      <c r="CW664" s="121"/>
      <c r="CX664" s="121"/>
      <c r="CY664" s="121"/>
      <c r="CZ664" s="121"/>
      <c r="DA664" s="121"/>
      <c r="DB664" s="121"/>
      <c r="DC664" s="121"/>
      <c r="DD664" s="121"/>
      <c r="DE664" s="121"/>
      <c r="DF664" s="121"/>
      <c r="DG664" s="121"/>
      <c r="DH664" s="121"/>
      <c r="DI664" s="121"/>
      <c r="DJ664" s="121"/>
      <c r="DK664" s="121"/>
      <c r="DL664" s="121"/>
      <c r="DM664" s="121"/>
      <c r="DN664" s="121"/>
      <c r="DO664" s="121"/>
      <c r="DP664" s="121"/>
      <c r="DQ664" s="121"/>
      <c r="DR664" s="121"/>
      <c r="DS664" s="121"/>
      <c r="DT664" s="121"/>
      <c r="DU664" s="121"/>
      <c r="DV664" s="121"/>
      <c r="DW664" s="121"/>
      <c r="DX664" s="121"/>
      <c r="DY664" s="121"/>
      <c r="DZ664" s="121"/>
      <c r="EA664" s="121"/>
      <c r="EB664" s="121"/>
      <c r="EC664" s="121"/>
      <c r="ED664" s="121"/>
      <c r="EE664" s="121"/>
      <c r="EF664" s="121"/>
      <c r="EG664" s="121"/>
      <c r="EH664" s="121"/>
      <c r="EI664" s="121"/>
      <c r="EJ664" s="121"/>
      <c r="EK664" s="121"/>
      <c r="EL664" s="121"/>
      <c r="EM664" s="121"/>
      <c r="EN664" s="121"/>
      <c r="EO664" s="121"/>
      <c r="EP664" s="121"/>
      <c r="EQ664" s="121"/>
      <c r="ER664" s="121"/>
      <c r="ES664" s="121"/>
      <c r="ET664" s="121"/>
      <c r="EU664" s="121"/>
      <c r="EV664" s="121"/>
      <c r="EW664" s="121"/>
      <c r="EX664" s="121"/>
      <c r="EY664" s="121"/>
      <c r="EZ664" s="121"/>
      <c r="FA664" s="121"/>
      <c r="FB664" s="121"/>
      <c r="FC664" s="121"/>
      <c r="FD664" s="121"/>
      <c r="FE664" s="121"/>
      <c r="FF664" s="121"/>
      <c r="FG664" s="121"/>
      <c r="FH664" s="121"/>
      <c r="FI664" s="121"/>
      <c r="FJ664" s="121"/>
      <c r="FK664" s="121"/>
      <c r="FL664" s="121"/>
      <c r="FM664" s="121"/>
      <c r="FN664" s="121"/>
      <c r="FO664" s="121"/>
      <c r="FP664" s="121"/>
      <c r="FQ664" s="121"/>
      <c r="FR664" s="121"/>
      <c r="FS664" s="121"/>
      <c r="FT664" s="121"/>
      <c r="FU664" s="121"/>
      <c r="FV664" s="121"/>
      <c r="FW664" s="121"/>
      <c r="FX664" s="121"/>
      <c r="FY664" s="121"/>
      <c r="FZ664" s="121"/>
      <c r="GA664" s="121"/>
      <c r="GB664" s="121"/>
      <c r="GC664" s="121"/>
      <c r="GD664" s="121"/>
      <c r="GE664" s="121"/>
      <c r="GF664" s="121"/>
      <c r="GG664" s="121"/>
      <c r="GH664" s="121"/>
      <c r="GI664" s="121"/>
      <c r="GJ664" s="121"/>
      <c r="GK664" s="121"/>
      <c r="GL664" s="121"/>
      <c r="GM664" s="121"/>
      <c r="GN664" s="121"/>
      <c r="GO664" s="121"/>
      <c r="GP664" s="121"/>
      <c r="GQ664" s="121"/>
      <c r="GR664" s="121"/>
      <c r="GS664" s="121"/>
      <c r="GT664" s="121"/>
      <c r="GU664" s="121"/>
      <c r="GV664" s="121"/>
      <c r="GW664" s="121"/>
      <c r="GX664" s="121"/>
      <c r="GY664" s="121"/>
      <c r="GZ664" s="121"/>
      <c r="HA664" s="121"/>
      <c r="HB664" s="121"/>
      <c r="HC664" s="121"/>
      <c r="HD664" s="121"/>
      <c r="HE664" s="121"/>
      <c r="HF664" s="121"/>
      <c r="HG664" s="121"/>
      <c r="HH664" s="121"/>
      <c r="HI664" s="121"/>
      <c r="HJ664" s="121"/>
      <c r="HK664" s="121"/>
      <c r="HL664" s="121"/>
      <c r="HM664" s="121"/>
      <c r="HN664" s="121"/>
      <c r="HO664" s="121"/>
      <c r="HP664" s="121"/>
      <c r="HQ664" s="121"/>
      <c r="HR664" s="121"/>
      <c r="HS664" s="121"/>
      <c r="HT664" s="121"/>
      <c r="HU664" s="121"/>
      <c r="HV664" s="121"/>
      <c r="HW664" s="121"/>
      <c r="HX664" s="121"/>
      <c r="HY664" s="121"/>
      <c r="HZ664" s="121"/>
      <c r="IA664" s="121"/>
      <c r="IB664" s="121"/>
      <c r="IC664" s="121"/>
      <c r="ID664" s="121"/>
      <c r="IE664" s="121"/>
      <c r="IF664" s="121"/>
      <c r="IG664" s="121"/>
      <c r="IH664" s="121"/>
      <c r="II664" s="121"/>
      <c r="IJ664" s="121"/>
      <c r="IK664" s="121"/>
      <c r="IL664" s="121"/>
      <c r="IM664" s="121"/>
      <c r="IN664" s="121"/>
      <c r="IO664" s="121"/>
      <c r="IP664" s="121"/>
      <c r="IQ664" s="121"/>
      <c r="IR664" s="121"/>
      <c r="IS664" s="121"/>
      <c r="IT664" s="121"/>
      <c r="IU664" s="121"/>
      <c r="IV664" s="121"/>
    </row>
    <row r="665" spans="1:256" s="122" customFormat="1" ht="12.75">
      <c r="A665" s="121"/>
      <c r="B665" s="19">
        <v>299</v>
      </c>
      <c r="C665" s="91"/>
      <c r="D665" s="52"/>
      <c r="E665" s="52"/>
      <c r="F665" s="52"/>
      <c r="G665" s="53"/>
      <c r="H665" s="52"/>
      <c r="I665" s="53"/>
      <c r="J665" s="52"/>
      <c r="K665" s="63"/>
      <c r="L665" s="52"/>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c r="AN665" s="121"/>
      <c r="AO665" s="121"/>
      <c r="AP665" s="121"/>
      <c r="AQ665" s="121"/>
      <c r="AR665" s="121"/>
      <c r="AS665" s="121"/>
      <c r="AT665" s="121"/>
      <c r="AU665" s="121"/>
      <c r="AV665" s="121"/>
      <c r="AW665" s="121"/>
      <c r="AX665" s="121"/>
      <c r="AY665" s="121"/>
      <c r="AZ665" s="121"/>
      <c r="BA665" s="121"/>
      <c r="BB665" s="121"/>
      <c r="BC665" s="121"/>
      <c r="BD665" s="121"/>
      <c r="BE665" s="121"/>
      <c r="BF665" s="121"/>
      <c r="BG665" s="121"/>
      <c r="BH665" s="121"/>
      <c r="BI665" s="121"/>
      <c r="BJ665" s="121"/>
      <c r="BK665" s="121"/>
      <c r="BL665" s="121"/>
      <c r="BM665" s="121"/>
      <c r="BN665" s="121"/>
      <c r="BO665" s="121"/>
      <c r="BP665" s="121"/>
      <c r="BQ665" s="121"/>
      <c r="BR665" s="121"/>
      <c r="BS665" s="121"/>
      <c r="BT665" s="121"/>
      <c r="BU665" s="121"/>
      <c r="BV665" s="121"/>
      <c r="BW665" s="121"/>
      <c r="BX665" s="121"/>
      <c r="BY665" s="121"/>
      <c r="BZ665" s="121"/>
      <c r="CA665" s="121"/>
      <c r="CB665" s="121"/>
      <c r="CC665" s="121"/>
      <c r="CD665" s="121"/>
      <c r="CE665" s="121"/>
      <c r="CF665" s="121"/>
      <c r="CG665" s="121"/>
      <c r="CH665" s="121"/>
      <c r="CI665" s="121"/>
      <c r="CJ665" s="121"/>
      <c r="CK665" s="121"/>
      <c r="CL665" s="121"/>
      <c r="CM665" s="121"/>
      <c r="CN665" s="121"/>
      <c r="CO665" s="121"/>
      <c r="CP665" s="121"/>
      <c r="CQ665" s="121"/>
      <c r="CR665" s="121"/>
      <c r="CS665" s="121"/>
      <c r="CT665" s="121"/>
      <c r="CU665" s="121"/>
      <c r="CV665" s="121"/>
      <c r="CW665" s="121"/>
      <c r="CX665" s="121"/>
      <c r="CY665" s="121"/>
      <c r="CZ665" s="121"/>
      <c r="DA665" s="121"/>
      <c r="DB665" s="121"/>
      <c r="DC665" s="121"/>
      <c r="DD665" s="121"/>
      <c r="DE665" s="121"/>
      <c r="DF665" s="121"/>
      <c r="DG665" s="121"/>
      <c r="DH665" s="121"/>
      <c r="DI665" s="121"/>
      <c r="DJ665" s="121"/>
      <c r="DK665" s="121"/>
      <c r="DL665" s="121"/>
      <c r="DM665" s="121"/>
      <c r="DN665" s="121"/>
      <c r="DO665" s="121"/>
      <c r="DP665" s="121"/>
      <c r="DQ665" s="121"/>
      <c r="DR665" s="121"/>
      <c r="DS665" s="121"/>
      <c r="DT665" s="121"/>
      <c r="DU665" s="121"/>
      <c r="DV665" s="121"/>
      <c r="DW665" s="121"/>
      <c r="DX665" s="121"/>
      <c r="DY665" s="121"/>
      <c r="DZ665" s="121"/>
      <c r="EA665" s="121"/>
      <c r="EB665" s="121"/>
      <c r="EC665" s="121"/>
      <c r="ED665" s="121"/>
      <c r="EE665" s="121"/>
      <c r="EF665" s="121"/>
      <c r="EG665" s="121"/>
      <c r="EH665" s="121"/>
      <c r="EI665" s="121"/>
      <c r="EJ665" s="121"/>
      <c r="EK665" s="121"/>
      <c r="EL665" s="121"/>
      <c r="EM665" s="121"/>
      <c r="EN665" s="121"/>
      <c r="EO665" s="121"/>
      <c r="EP665" s="121"/>
      <c r="EQ665" s="121"/>
      <c r="ER665" s="121"/>
      <c r="ES665" s="121"/>
      <c r="ET665" s="121"/>
      <c r="EU665" s="121"/>
      <c r="EV665" s="121"/>
      <c r="EW665" s="121"/>
      <c r="EX665" s="121"/>
      <c r="EY665" s="121"/>
      <c r="EZ665" s="121"/>
      <c r="FA665" s="121"/>
      <c r="FB665" s="121"/>
      <c r="FC665" s="121"/>
      <c r="FD665" s="121"/>
      <c r="FE665" s="121"/>
      <c r="FF665" s="121"/>
      <c r="FG665" s="121"/>
      <c r="FH665" s="121"/>
      <c r="FI665" s="121"/>
      <c r="FJ665" s="121"/>
      <c r="FK665" s="121"/>
      <c r="FL665" s="121"/>
      <c r="FM665" s="121"/>
      <c r="FN665" s="121"/>
      <c r="FO665" s="121"/>
      <c r="FP665" s="121"/>
      <c r="FQ665" s="121"/>
      <c r="FR665" s="121"/>
      <c r="FS665" s="121"/>
      <c r="FT665" s="121"/>
      <c r="FU665" s="121"/>
      <c r="FV665" s="121"/>
      <c r="FW665" s="121"/>
      <c r="FX665" s="121"/>
      <c r="FY665" s="121"/>
      <c r="FZ665" s="121"/>
      <c r="GA665" s="121"/>
      <c r="GB665" s="121"/>
      <c r="GC665" s="121"/>
      <c r="GD665" s="121"/>
      <c r="GE665" s="121"/>
      <c r="GF665" s="121"/>
      <c r="GG665" s="121"/>
      <c r="GH665" s="121"/>
      <c r="GI665" s="121"/>
      <c r="GJ665" s="121"/>
      <c r="GK665" s="121"/>
      <c r="GL665" s="121"/>
      <c r="GM665" s="121"/>
      <c r="GN665" s="121"/>
      <c r="GO665" s="121"/>
      <c r="GP665" s="121"/>
      <c r="GQ665" s="121"/>
      <c r="GR665" s="121"/>
      <c r="GS665" s="121"/>
      <c r="GT665" s="121"/>
      <c r="GU665" s="121"/>
      <c r="GV665" s="121"/>
      <c r="GW665" s="121"/>
      <c r="GX665" s="121"/>
      <c r="GY665" s="121"/>
      <c r="GZ665" s="121"/>
      <c r="HA665" s="121"/>
      <c r="HB665" s="121"/>
      <c r="HC665" s="121"/>
      <c r="HD665" s="121"/>
      <c r="HE665" s="121"/>
      <c r="HF665" s="121"/>
      <c r="HG665" s="121"/>
      <c r="HH665" s="121"/>
      <c r="HI665" s="121"/>
      <c r="HJ665" s="121"/>
      <c r="HK665" s="121"/>
      <c r="HL665" s="121"/>
      <c r="HM665" s="121"/>
      <c r="HN665" s="121"/>
      <c r="HO665" s="121"/>
      <c r="HP665" s="121"/>
      <c r="HQ665" s="121"/>
      <c r="HR665" s="121"/>
      <c r="HS665" s="121"/>
      <c r="HT665" s="121"/>
      <c r="HU665" s="121"/>
      <c r="HV665" s="121"/>
      <c r="HW665" s="121"/>
      <c r="HX665" s="121"/>
      <c r="HY665" s="121"/>
      <c r="HZ665" s="121"/>
      <c r="IA665" s="121"/>
      <c r="IB665" s="121"/>
      <c r="IC665" s="121"/>
      <c r="ID665" s="121"/>
      <c r="IE665" s="121"/>
      <c r="IF665" s="121"/>
      <c r="IG665" s="121"/>
      <c r="IH665" s="121"/>
      <c r="II665" s="121"/>
      <c r="IJ665" s="121"/>
      <c r="IK665" s="121"/>
      <c r="IL665" s="121"/>
      <c r="IM665" s="121"/>
      <c r="IN665" s="121"/>
      <c r="IO665" s="121"/>
      <c r="IP665" s="121"/>
      <c r="IQ665" s="121"/>
      <c r="IR665" s="121"/>
      <c r="IS665" s="121"/>
      <c r="IT665" s="121"/>
      <c r="IU665" s="121"/>
      <c r="IV665" s="121"/>
    </row>
    <row r="666" spans="1:256" s="122" customFormat="1" ht="12.75">
      <c r="A666" s="121"/>
      <c r="B666" s="76">
        <v>300</v>
      </c>
      <c r="C666" s="125"/>
      <c r="D666" s="126"/>
      <c r="E666" s="126"/>
      <c r="F666" s="126"/>
      <c r="G666" s="123"/>
      <c r="H666" s="127"/>
      <c r="I666" s="128"/>
      <c r="J666" s="128"/>
      <c r="K666" s="63"/>
      <c r="L666" s="52"/>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c r="AN666" s="121"/>
      <c r="AO666" s="121"/>
      <c r="AP666" s="121"/>
      <c r="AQ666" s="121"/>
      <c r="AR666" s="121"/>
      <c r="AS666" s="121"/>
      <c r="AT666" s="121"/>
      <c r="AU666" s="121"/>
      <c r="AV666" s="121"/>
      <c r="AW666" s="121"/>
      <c r="AX666" s="121"/>
      <c r="AY666" s="121"/>
      <c r="AZ666" s="121"/>
      <c r="BA666" s="121"/>
      <c r="BB666" s="121"/>
      <c r="BC666" s="121"/>
      <c r="BD666" s="121"/>
      <c r="BE666" s="121"/>
      <c r="BF666" s="121"/>
      <c r="BG666" s="121"/>
      <c r="BH666" s="121"/>
      <c r="BI666" s="121"/>
      <c r="BJ666" s="121"/>
      <c r="BK666" s="121"/>
      <c r="BL666" s="121"/>
      <c r="BM666" s="121"/>
      <c r="BN666" s="121"/>
      <c r="BO666" s="121"/>
      <c r="BP666" s="121"/>
      <c r="BQ666" s="121"/>
      <c r="BR666" s="121"/>
      <c r="BS666" s="121"/>
      <c r="BT666" s="121"/>
      <c r="BU666" s="121"/>
      <c r="BV666" s="121"/>
      <c r="BW666" s="121"/>
      <c r="BX666" s="121"/>
      <c r="BY666" s="121"/>
      <c r="BZ666" s="121"/>
      <c r="CA666" s="121"/>
      <c r="CB666" s="121"/>
      <c r="CC666" s="121"/>
      <c r="CD666" s="121"/>
      <c r="CE666" s="121"/>
      <c r="CF666" s="121"/>
      <c r="CG666" s="121"/>
      <c r="CH666" s="121"/>
      <c r="CI666" s="121"/>
      <c r="CJ666" s="121"/>
      <c r="CK666" s="121"/>
      <c r="CL666" s="121"/>
      <c r="CM666" s="121"/>
      <c r="CN666" s="121"/>
      <c r="CO666" s="121"/>
      <c r="CP666" s="121"/>
      <c r="CQ666" s="121"/>
      <c r="CR666" s="121"/>
      <c r="CS666" s="121"/>
      <c r="CT666" s="121"/>
      <c r="CU666" s="121"/>
      <c r="CV666" s="121"/>
      <c r="CW666" s="121"/>
      <c r="CX666" s="121"/>
      <c r="CY666" s="121"/>
      <c r="CZ666" s="121"/>
      <c r="DA666" s="121"/>
      <c r="DB666" s="121"/>
      <c r="DC666" s="121"/>
      <c r="DD666" s="121"/>
      <c r="DE666" s="121"/>
      <c r="DF666" s="121"/>
      <c r="DG666" s="121"/>
      <c r="DH666" s="121"/>
      <c r="DI666" s="121"/>
      <c r="DJ666" s="121"/>
      <c r="DK666" s="121"/>
      <c r="DL666" s="121"/>
      <c r="DM666" s="121"/>
      <c r="DN666" s="121"/>
      <c r="DO666" s="121"/>
      <c r="DP666" s="121"/>
      <c r="DQ666" s="121"/>
      <c r="DR666" s="121"/>
      <c r="DS666" s="121"/>
      <c r="DT666" s="121"/>
      <c r="DU666" s="121"/>
      <c r="DV666" s="121"/>
      <c r="DW666" s="121"/>
      <c r="DX666" s="121"/>
      <c r="DY666" s="121"/>
      <c r="DZ666" s="121"/>
      <c r="EA666" s="121"/>
      <c r="EB666" s="121"/>
      <c r="EC666" s="121"/>
      <c r="ED666" s="121"/>
      <c r="EE666" s="121"/>
      <c r="EF666" s="121"/>
      <c r="EG666" s="121"/>
      <c r="EH666" s="121"/>
      <c r="EI666" s="121"/>
      <c r="EJ666" s="121"/>
      <c r="EK666" s="121"/>
      <c r="EL666" s="121"/>
      <c r="EM666" s="121"/>
      <c r="EN666" s="121"/>
      <c r="EO666" s="121"/>
      <c r="EP666" s="121"/>
      <c r="EQ666" s="121"/>
      <c r="ER666" s="121"/>
      <c r="ES666" s="121"/>
      <c r="ET666" s="121"/>
      <c r="EU666" s="121"/>
      <c r="EV666" s="121"/>
      <c r="EW666" s="121"/>
      <c r="EX666" s="121"/>
      <c r="EY666" s="121"/>
      <c r="EZ666" s="121"/>
      <c r="FA666" s="121"/>
      <c r="FB666" s="121"/>
      <c r="FC666" s="121"/>
      <c r="FD666" s="121"/>
      <c r="FE666" s="121"/>
      <c r="FF666" s="121"/>
      <c r="FG666" s="121"/>
      <c r="FH666" s="121"/>
      <c r="FI666" s="121"/>
      <c r="FJ666" s="121"/>
      <c r="FK666" s="121"/>
      <c r="FL666" s="121"/>
      <c r="FM666" s="121"/>
      <c r="FN666" s="121"/>
      <c r="FO666" s="121"/>
      <c r="FP666" s="121"/>
      <c r="FQ666" s="121"/>
      <c r="FR666" s="121"/>
      <c r="FS666" s="121"/>
      <c r="FT666" s="121"/>
      <c r="FU666" s="121"/>
      <c r="FV666" s="121"/>
      <c r="FW666" s="121"/>
      <c r="FX666" s="121"/>
      <c r="FY666" s="121"/>
      <c r="FZ666" s="121"/>
      <c r="GA666" s="121"/>
      <c r="GB666" s="121"/>
      <c r="GC666" s="121"/>
      <c r="GD666" s="121"/>
      <c r="GE666" s="121"/>
      <c r="GF666" s="121"/>
      <c r="GG666" s="121"/>
      <c r="GH666" s="121"/>
      <c r="GI666" s="121"/>
      <c r="GJ666" s="121"/>
      <c r="GK666" s="121"/>
      <c r="GL666" s="121"/>
      <c r="GM666" s="121"/>
      <c r="GN666" s="121"/>
      <c r="GO666" s="121"/>
      <c r="GP666" s="121"/>
      <c r="GQ666" s="121"/>
      <c r="GR666" s="121"/>
      <c r="GS666" s="121"/>
      <c r="GT666" s="121"/>
      <c r="GU666" s="121"/>
      <c r="GV666" s="121"/>
      <c r="GW666" s="121"/>
      <c r="GX666" s="121"/>
      <c r="GY666" s="121"/>
      <c r="GZ666" s="121"/>
      <c r="HA666" s="121"/>
      <c r="HB666" s="121"/>
      <c r="HC666" s="121"/>
      <c r="HD666" s="121"/>
      <c r="HE666" s="121"/>
      <c r="HF666" s="121"/>
      <c r="HG666" s="121"/>
      <c r="HH666" s="121"/>
      <c r="HI666" s="121"/>
      <c r="HJ666" s="121"/>
      <c r="HK666" s="121"/>
      <c r="HL666" s="121"/>
      <c r="HM666" s="121"/>
      <c r="HN666" s="121"/>
      <c r="HO666" s="121"/>
      <c r="HP666" s="121"/>
      <c r="HQ666" s="121"/>
      <c r="HR666" s="121"/>
      <c r="HS666" s="121"/>
      <c r="HT666" s="121"/>
      <c r="HU666" s="121"/>
      <c r="HV666" s="121"/>
      <c r="HW666" s="121"/>
      <c r="HX666" s="121"/>
      <c r="HY666" s="121"/>
      <c r="HZ666" s="121"/>
      <c r="IA666" s="121"/>
      <c r="IB666" s="121"/>
      <c r="IC666" s="121"/>
      <c r="ID666" s="121"/>
      <c r="IE666" s="121"/>
      <c r="IF666" s="121"/>
      <c r="IG666" s="121"/>
      <c r="IH666" s="121"/>
      <c r="II666" s="121"/>
      <c r="IJ666" s="121"/>
      <c r="IK666" s="121"/>
      <c r="IL666" s="121"/>
      <c r="IM666" s="121"/>
      <c r="IN666" s="121"/>
      <c r="IO666" s="121"/>
      <c r="IP666" s="121"/>
      <c r="IQ666" s="121"/>
      <c r="IR666" s="121"/>
      <c r="IS666" s="121"/>
      <c r="IT666" s="121"/>
      <c r="IU666" s="121"/>
      <c r="IV666" s="121"/>
    </row>
    <row r="667" spans="1:256" s="122" customFormat="1" ht="12.75">
      <c r="A667" s="121"/>
      <c r="B667" s="19">
        <v>301</v>
      </c>
      <c r="C667" s="125"/>
      <c r="D667" s="126"/>
      <c r="E667" s="126"/>
      <c r="F667" s="126"/>
      <c r="G667" s="123"/>
      <c r="H667" s="129"/>
      <c r="I667" s="123"/>
      <c r="J667" s="123"/>
      <c r="K667" s="124"/>
      <c r="L667" s="126"/>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c r="AN667" s="121"/>
      <c r="AO667" s="121"/>
      <c r="AP667" s="121"/>
      <c r="AQ667" s="121"/>
      <c r="AR667" s="121"/>
      <c r="AS667" s="121"/>
      <c r="AT667" s="121"/>
      <c r="AU667" s="121"/>
      <c r="AV667" s="121"/>
      <c r="AW667" s="121"/>
      <c r="AX667" s="121"/>
      <c r="AY667" s="121"/>
      <c r="AZ667" s="121"/>
      <c r="BA667" s="121"/>
      <c r="BB667" s="121"/>
      <c r="BC667" s="121"/>
      <c r="BD667" s="121"/>
      <c r="BE667" s="121"/>
      <c r="BF667" s="121"/>
      <c r="BG667" s="121"/>
      <c r="BH667" s="121"/>
      <c r="BI667" s="121"/>
      <c r="BJ667" s="121"/>
      <c r="BK667" s="121"/>
      <c r="BL667" s="121"/>
      <c r="BM667" s="121"/>
      <c r="BN667" s="121"/>
      <c r="BO667" s="121"/>
      <c r="BP667" s="121"/>
      <c r="BQ667" s="121"/>
      <c r="BR667" s="121"/>
      <c r="BS667" s="121"/>
      <c r="BT667" s="121"/>
      <c r="BU667" s="121"/>
      <c r="BV667" s="121"/>
      <c r="BW667" s="121"/>
      <c r="BX667" s="121"/>
      <c r="BY667" s="121"/>
      <c r="BZ667" s="121"/>
      <c r="CA667" s="121"/>
      <c r="CB667" s="121"/>
      <c r="CC667" s="121"/>
      <c r="CD667" s="121"/>
      <c r="CE667" s="121"/>
      <c r="CF667" s="121"/>
      <c r="CG667" s="121"/>
      <c r="CH667" s="121"/>
      <c r="CI667" s="121"/>
      <c r="CJ667" s="121"/>
      <c r="CK667" s="121"/>
      <c r="CL667" s="121"/>
      <c r="CM667" s="121"/>
      <c r="CN667" s="121"/>
      <c r="CO667" s="121"/>
      <c r="CP667" s="121"/>
      <c r="CQ667" s="121"/>
      <c r="CR667" s="121"/>
      <c r="CS667" s="121"/>
      <c r="CT667" s="121"/>
      <c r="CU667" s="121"/>
      <c r="CV667" s="121"/>
      <c r="CW667" s="121"/>
      <c r="CX667" s="121"/>
      <c r="CY667" s="121"/>
      <c r="CZ667" s="121"/>
      <c r="DA667" s="121"/>
      <c r="DB667" s="121"/>
      <c r="DC667" s="121"/>
      <c r="DD667" s="121"/>
      <c r="DE667" s="121"/>
      <c r="DF667" s="121"/>
      <c r="DG667" s="121"/>
      <c r="DH667" s="121"/>
      <c r="DI667" s="121"/>
      <c r="DJ667" s="121"/>
      <c r="DK667" s="121"/>
      <c r="DL667" s="121"/>
      <c r="DM667" s="121"/>
      <c r="DN667" s="121"/>
      <c r="DO667" s="121"/>
      <c r="DP667" s="121"/>
      <c r="DQ667" s="121"/>
      <c r="DR667" s="121"/>
      <c r="DS667" s="121"/>
      <c r="DT667" s="121"/>
      <c r="DU667" s="121"/>
      <c r="DV667" s="121"/>
      <c r="DW667" s="121"/>
      <c r="DX667" s="121"/>
      <c r="DY667" s="121"/>
      <c r="DZ667" s="121"/>
      <c r="EA667" s="121"/>
      <c r="EB667" s="121"/>
      <c r="EC667" s="121"/>
      <c r="ED667" s="121"/>
      <c r="EE667" s="121"/>
      <c r="EF667" s="121"/>
      <c r="EG667" s="121"/>
      <c r="EH667" s="121"/>
      <c r="EI667" s="121"/>
      <c r="EJ667" s="121"/>
      <c r="EK667" s="121"/>
      <c r="EL667" s="121"/>
      <c r="EM667" s="121"/>
      <c r="EN667" s="121"/>
      <c r="EO667" s="121"/>
      <c r="EP667" s="121"/>
      <c r="EQ667" s="121"/>
      <c r="ER667" s="121"/>
      <c r="ES667" s="121"/>
      <c r="ET667" s="121"/>
      <c r="EU667" s="121"/>
      <c r="EV667" s="121"/>
      <c r="EW667" s="121"/>
      <c r="EX667" s="121"/>
      <c r="EY667" s="121"/>
      <c r="EZ667" s="121"/>
      <c r="FA667" s="121"/>
      <c r="FB667" s="121"/>
      <c r="FC667" s="121"/>
      <c r="FD667" s="121"/>
      <c r="FE667" s="121"/>
      <c r="FF667" s="121"/>
      <c r="FG667" s="121"/>
      <c r="FH667" s="121"/>
      <c r="FI667" s="121"/>
      <c r="FJ667" s="121"/>
      <c r="FK667" s="121"/>
      <c r="FL667" s="121"/>
      <c r="FM667" s="121"/>
      <c r="FN667" s="121"/>
      <c r="FO667" s="121"/>
      <c r="FP667" s="121"/>
      <c r="FQ667" s="121"/>
      <c r="FR667" s="121"/>
      <c r="FS667" s="121"/>
      <c r="FT667" s="121"/>
      <c r="FU667" s="121"/>
      <c r="FV667" s="121"/>
      <c r="FW667" s="121"/>
      <c r="FX667" s="121"/>
      <c r="FY667" s="121"/>
      <c r="FZ667" s="121"/>
      <c r="GA667" s="121"/>
      <c r="GB667" s="121"/>
      <c r="GC667" s="121"/>
      <c r="GD667" s="121"/>
      <c r="GE667" s="121"/>
      <c r="GF667" s="121"/>
      <c r="GG667" s="121"/>
      <c r="GH667" s="121"/>
      <c r="GI667" s="121"/>
      <c r="GJ667" s="121"/>
      <c r="GK667" s="121"/>
      <c r="GL667" s="121"/>
      <c r="GM667" s="121"/>
      <c r="GN667" s="121"/>
      <c r="GO667" s="121"/>
      <c r="GP667" s="121"/>
      <c r="GQ667" s="121"/>
      <c r="GR667" s="121"/>
      <c r="GS667" s="121"/>
      <c r="GT667" s="121"/>
      <c r="GU667" s="121"/>
      <c r="GV667" s="121"/>
      <c r="GW667" s="121"/>
      <c r="GX667" s="121"/>
      <c r="GY667" s="121"/>
      <c r="GZ667" s="121"/>
      <c r="HA667" s="121"/>
      <c r="HB667" s="121"/>
      <c r="HC667" s="121"/>
      <c r="HD667" s="121"/>
      <c r="HE667" s="121"/>
      <c r="HF667" s="121"/>
      <c r="HG667" s="121"/>
      <c r="HH667" s="121"/>
      <c r="HI667" s="121"/>
      <c r="HJ667" s="121"/>
      <c r="HK667" s="121"/>
      <c r="HL667" s="121"/>
      <c r="HM667" s="121"/>
      <c r="HN667" s="121"/>
      <c r="HO667" s="121"/>
      <c r="HP667" s="121"/>
      <c r="HQ667" s="121"/>
      <c r="HR667" s="121"/>
      <c r="HS667" s="121"/>
      <c r="HT667" s="121"/>
      <c r="HU667" s="121"/>
      <c r="HV667" s="121"/>
      <c r="HW667" s="121"/>
      <c r="HX667" s="121"/>
      <c r="HY667" s="121"/>
      <c r="HZ667" s="121"/>
      <c r="IA667" s="121"/>
      <c r="IB667" s="121"/>
      <c r="IC667" s="121"/>
      <c r="ID667" s="121"/>
      <c r="IE667" s="121"/>
      <c r="IF667" s="121"/>
      <c r="IG667" s="121"/>
      <c r="IH667" s="121"/>
      <c r="II667" s="121"/>
      <c r="IJ667" s="121"/>
      <c r="IK667" s="121"/>
      <c r="IL667" s="121"/>
      <c r="IM667" s="121"/>
      <c r="IN667" s="121"/>
      <c r="IO667" s="121"/>
      <c r="IP667" s="121"/>
      <c r="IQ667" s="121"/>
      <c r="IR667" s="121"/>
      <c r="IS667" s="121"/>
      <c r="IT667" s="121"/>
      <c r="IU667" s="121"/>
      <c r="IV667" s="121"/>
    </row>
    <row r="668" spans="1:256" ht="15.75">
      <c r="A668" s="20"/>
      <c r="B668" s="76">
        <v>302</v>
      </c>
      <c r="C668" s="118"/>
      <c r="D668" s="119"/>
      <c r="E668" s="52"/>
      <c r="F668" s="52"/>
      <c r="G668" s="111"/>
      <c r="H668" s="112"/>
      <c r="I668" s="113"/>
      <c r="J668" s="112"/>
      <c r="K668" s="114"/>
      <c r="L668" s="52"/>
      <c r="M668" s="20"/>
      <c r="DL668" s="20"/>
      <c r="DM668" s="20"/>
      <c r="DN668" s="20"/>
      <c r="DO668" s="20"/>
      <c r="DP668" s="20"/>
      <c r="DQ668" s="20"/>
      <c r="DR668" s="20"/>
      <c r="DS668" s="20"/>
      <c r="DT668" s="20"/>
      <c r="DU668" s="20"/>
      <c r="DV668" s="20"/>
      <c r="DW668" s="20"/>
      <c r="DX668" s="20"/>
      <c r="DY668" s="20"/>
      <c r="DZ668" s="20"/>
      <c r="EA668" s="20"/>
      <c r="EB668" s="20"/>
      <c r="EC668" s="20"/>
      <c r="ED668" s="20"/>
      <c r="EE668" s="20"/>
      <c r="EF668" s="20"/>
      <c r="EG668" s="20"/>
      <c r="EH668" s="20"/>
      <c r="EI668" s="20"/>
      <c r="EJ668" s="20"/>
      <c r="EK668" s="20"/>
      <c r="EL668" s="20"/>
      <c r="EM668" s="20"/>
      <c r="EN668" s="20"/>
      <c r="EO668" s="20"/>
      <c r="EP668" s="20"/>
      <c r="EQ668" s="20"/>
      <c r="ER668" s="20"/>
      <c r="ES668" s="20"/>
      <c r="ET668" s="20"/>
      <c r="EU668" s="20"/>
      <c r="EV668" s="20"/>
      <c r="EW668" s="20"/>
      <c r="EX668" s="20"/>
      <c r="EY668" s="20"/>
      <c r="EZ668" s="20"/>
      <c r="FA668" s="20"/>
      <c r="FB668" s="20"/>
      <c r="FC668" s="20"/>
      <c r="FD668" s="20"/>
      <c r="FE668" s="20"/>
      <c r="FF668" s="20"/>
      <c r="FG668" s="20"/>
      <c r="FH668" s="20"/>
      <c r="FI668" s="20"/>
      <c r="FJ668" s="20"/>
      <c r="FK668" s="20"/>
      <c r="FL668" s="20"/>
      <c r="FM668" s="20"/>
      <c r="FN668" s="20"/>
      <c r="FO668" s="20"/>
      <c r="FP668" s="20"/>
      <c r="FQ668" s="20"/>
      <c r="FR668" s="20"/>
      <c r="FS668" s="20"/>
      <c r="FT668" s="20"/>
      <c r="FU668" s="20"/>
      <c r="FV668" s="20"/>
      <c r="FW668" s="20"/>
      <c r="FX668" s="20"/>
      <c r="FY668" s="20"/>
      <c r="FZ668" s="20"/>
      <c r="GA668" s="20"/>
      <c r="GB668" s="20"/>
      <c r="GC668" s="20"/>
      <c r="GD668" s="20"/>
      <c r="GE668" s="20"/>
      <c r="GF668" s="20"/>
      <c r="GG668" s="20"/>
      <c r="GH668" s="20"/>
      <c r="GI668" s="20"/>
      <c r="GJ668" s="20"/>
      <c r="GK668" s="20"/>
      <c r="GL668" s="20"/>
      <c r="GM668" s="20"/>
      <c r="GN668" s="20"/>
      <c r="GO668" s="20"/>
      <c r="GP668" s="20"/>
      <c r="GQ668" s="20"/>
      <c r="GR668" s="20"/>
      <c r="GS668" s="20"/>
      <c r="GT668" s="20"/>
      <c r="GU668" s="20"/>
      <c r="GV668" s="20"/>
      <c r="GW668" s="20"/>
      <c r="GX668" s="20"/>
      <c r="GY668" s="20"/>
      <c r="GZ668" s="20"/>
      <c r="HA668" s="20"/>
      <c r="HB668" s="20"/>
      <c r="HC668" s="20"/>
      <c r="HD668" s="20"/>
      <c r="HE668" s="20"/>
      <c r="HF668" s="20"/>
      <c r="HG668" s="20"/>
      <c r="HH668" s="20"/>
      <c r="HI668" s="20"/>
      <c r="HJ668" s="20"/>
      <c r="HK668" s="20"/>
      <c r="HL668" s="20"/>
      <c r="HM668" s="20"/>
      <c r="HN668" s="20"/>
      <c r="HO668" s="20"/>
      <c r="HP668" s="20"/>
      <c r="HQ668" s="20"/>
      <c r="HR668" s="20"/>
      <c r="HS668" s="20"/>
      <c r="HT668" s="20"/>
      <c r="HU668" s="20"/>
      <c r="HV668" s="20"/>
      <c r="HW668" s="20"/>
      <c r="HX668" s="20"/>
      <c r="HY668" s="20"/>
      <c r="HZ668" s="20"/>
      <c r="IA668" s="20"/>
      <c r="IB668" s="20"/>
      <c r="IC668" s="20"/>
      <c r="ID668" s="20"/>
      <c r="IE668" s="20"/>
      <c r="IF668" s="20"/>
      <c r="IG668" s="20"/>
      <c r="IH668" s="20"/>
      <c r="II668" s="20"/>
      <c r="IJ668" s="20"/>
      <c r="IK668" s="20"/>
      <c r="IL668" s="20"/>
      <c r="IM668" s="20"/>
      <c r="IN668" s="20"/>
      <c r="IO668" s="20"/>
      <c r="IP668" s="20"/>
      <c r="IQ668" s="20"/>
      <c r="IR668" s="20"/>
      <c r="IS668" s="20"/>
      <c r="IT668" s="20"/>
      <c r="IU668" s="20"/>
      <c r="IV668" s="20"/>
    </row>
    <row r="669" spans="1:256" ht="15.75">
      <c r="A669" s="20"/>
      <c r="B669" s="19">
        <v>303</v>
      </c>
      <c r="C669" s="118"/>
      <c r="D669" s="119"/>
      <c r="E669" s="52"/>
      <c r="F669" s="52"/>
      <c r="G669" s="111"/>
      <c r="H669" s="112"/>
      <c r="I669" s="113"/>
      <c r="J669" s="112"/>
      <c r="K669" s="114"/>
      <c r="L669" s="52"/>
      <c r="M669" s="20"/>
      <c r="DL669" s="20"/>
      <c r="DM669" s="20"/>
      <c r="DN669" s="20"/>
      <c r="DO669" s="20"/>
      <c r="DP669" s="20"/>
      <c r="DQ669" s="20"/>
      <c r="DR669" s="20"/>
      <c r="DS669" s="20"/>
      <c r="DT669" s="20"/>
      <c r="DU669" s="20"/>
      <c r="DV669" s="20"/>
      <c r="DW669" s="20"/>
      <c r="DX669" s="20"/>
      <c r="DY669" s="20"/>
      <c r="DZ669" s="20"/>
      <c r="EA669" s="20"/>
      <c r="EB669" s="20"/>
      <c r="EC669" s="20"/>
      <c r="ED669" s="20"/>
      <c r="EE669" s="20"/>
      <c r="EF669" s="20"/>
      <c r="EG669" s="20"/>
      <c r="EH669" s="20"/>
      <c r="EI669" s="20"/>
      <c r="EJ669" s="20"/>
      <c r="EK669" s="20"/>
      <c r="EL669" s="20"/>
      <c r="EM669" s="20"/>
      <c r="EN669" s="20"/>
      <c r="EO669" s="20"/>
      <c r="EP669" s="20"/>
      <c r="EQ669" s="20"/>
      <c r="ER669" s="20"/>
      <c r="ES669" s="20"/>
      <c r="ET669" s="20"/>
      <c r="EU669" s="20"/>
      <c r="EV669" s="20"/>
      <c r="EW669" s="20"/>
      <c r="EX669" s="20"/>
      <c r="EY669" s="20"/>
      <c r="EZ669" s="20"/>
      <c r="FA669" s="20"/>
      <c r="FB669" s="20"/>
      <c r="FC669" s="20"/>
      <c r="FD669" s="20"/>
      <c r="FE669" s="20"/>
      <c r="FF669" s="20"/>
      <c r="FG669" s="20"/>
      <c r="FH669" s="20"/>
      <c r="FI669" s="20"/>
      <c r="FJ669" s="20"/>
      <c r="FK669" s="20"/>
      <c r="FL669" s="20"/>
      <c r="FM669" s="20"/>
      <c r="FN669" s="20"/>
      <c r="FO669" s="20"/>
      <c r="FP669" s="20"/>
      <c r="FQ669" s="20"/>
      <c r="FR669" s="20"/>
      <c r="FS669" s="20"/>
      <c r="FT669" s="20"/>
      <c r="FU669" s="20"/>
      <c r="FV669" s="20"/>
      <c r="FW669" s="20"/>
      <c r="FX669" s="20"/>
      <c r="FY669" s="20"/>
      <c r="FZ669" s="20"/>
      <c r="GA669" s="20"/>
      <c r="GB669" s="20"/>
      <c r="GC669" s="20"/>
      <c r="GD669" s="20"/>
      <c r="GE669" s="20"/>
      <c r="GF669" s="20"/>
      <c r="GG669" s="20"/>
      <c r="GH669" s="20"/>
      <c r="GI669" s="20"/>
      <c r="GJ669" s="20"/>
      <c r="GK669" s="20"/>
      <c r="GL669" s="20"/>
      <c r="GM669" s="20"/>
      <c r="GN669" s="20"/>
      <c r="GO669" s="20"/>
      <c r="GP669" s="20"/>
      <c r="GQ669" s="20"/>
      <c r="GR669" s="20"/>
      <c r="GS669" s="20"/>
      <c r="GT669" s="20"/>
      <c r="GU669" s="20"/>
      <c r="GV669" s="20"/>
      <c r="GW669" s="20"/>
      <c r="GX669" s="20"/>
      <c r="GY669" s="20"/>
      <c r="GZ669" s="20"/>
      <c r="HA669" s="20"/>
      <c r="HB669" s="20"/>
      <c r="HC669" s="20"/>
      <c r="HD669" s="20"/>
      <c r="HE669" s="20"/>
      <c r="HF669" s="20"/>
      <c r="HG669" s="20"/>
      <c r="HH669" s="20"/>
      <c r="HI669" s="20"/>
      <c r="HJ669" s="20"/>
      <c r="HK669" s="20"/>
      <c r="HL669" s="20"/>
      <c r="HM669" s="20"/>
      <c r="HN669" s="20"/>
      <c r="HO669" s="20"/>
      <c r="HP669" s="20"/>
      <c r="HQ669" s="20"/>
      <c r="HR669" s="20"/>
      <c r="HS669" s="20"/>
      <c r="HT669" s="20"/>
      <c r="HU669" s="20"/>
      <c r="HV669" s="20"/>
      <c r="HW669" s="20"/>
      <c r="HX669" s="20"/>
      <c r="HY669" s="20"/>
      <c r="HZ669" s="20"/>
      <c r="IA669" s="20"/>
      <c r="IB669" s="20"/>
      <c r="IC669" s="20"/>
      <c r="ID669" s="20"/>
      <c r="IE669" s="20"/>
      <c r="IF669" s="20"/>
      <c r="IG669" s="20"/>
      <c r="IH669" s="20"/>
      <c r="II669" s="20"/>
      <c r="IJ669" s="20"/>
      <c r="IK669" s="20"/>
      <c r="IL669" s="20"/>
      <c r="IM669" s="20"/>
      <c r="IN669" s="20"/>
      <c r="IO669" s="20"/>
      <c r="IP669" s="20"/>
      <c r="IQ669" s="20"/>
      <c r="IR669" s="20"/>
      <c r="IS669" s="20"/>
      <c r="IT669" s="20"/>
      <c r="IU669" s="20"/>
      <c r="IV669" s="20"/>
    </row>
    <row r="670" spans="1:256" ht="15.75">
      <c r="A670" s="20"/>
      <c r="B670" s="76">
        <v>304</v>
      </c>
      <c r="C670" s="118"/>
      <c r="D670" s="119"/>
      <c r="E670" s="52"/>
      <c r="F670" s="52"/>
      <c r="G670" s="111"/>
      <c r="H670" s="112"/>
      <c r="I670" s="113"/>
      <c r="J670" s="112"/>
      <c r="K670" s="114"/>
      <c r="L670" s="52"/>
      <c r="M670" s="20"/>
      <c r="DL670" s="20"/>
      <c r="DM670" s="20"/>
      <c r="DN670" s="20"/>
      <c r="DO670" s="20"/>
      <c r="DP670" s="20"/>
      <c r="DQ670" s="20"/>
      <c r="DR670" s="20"/>
      <c r="DS670" s="20"/>
      <c r="DT670" s="20"/>
      <c r="DU670" s="20"/>
      <c r="DV670" s="20"/>
      <c r="DW670" s="20"/>
      <c r="DX670" s="20"/>
      <c r="DY670" s="20"/>
      <c r="DZ670" s="20"/>
      <c r="EA670" s="20"/>
      <c r="EB670" s="20"/>
      <c r="EC670" s="20"/>
      <c r="ED670" s="20"/>
      <c r="EE670" s="20"/>
      <c r="EF670" s="20"/>
      <c r="EG670" s="20"/>
      <c r="EH670" s="20"/>
      <c r="EI670" s="20"/>
      <c r="EJ670" s="20"/>
      <c r="EK670" s="20"/>
      <c r="EL670" s="20"/>
      <c r="EM670" s="20"/>
      <c r="EN670" s="20"/>
      <c r="EO670" s="20"/>
      <c r="EP670" s="20"/>
      <c r="EQ670" s="20"/>
      <c r="ER670" s="20"/>
      <c r="ES670" s="20"/>
      <c r="ET670" s="20"/>
      <c r="EU670" s="20"/>
      <c r="EV670" s="20"/>
      <c r="EW670" s="20"/>
      <c r="EX670" s="20"/>
      <c r="EY670" s="20"/>
      <c r="EZ670" s="20"/>
      <c r="FA670" s="20"/>
      <c r="FB670" s="20"/>
      <c r="FC670" s="20"/>
      <c r="FD670" s="20"/>
      <c r="FE670" s="20"/>
      <c r="FF670" s="20"/>
      <c r="FG670" s="20"/>
      <c r="FH670" s="20"/>
      <c r="FI670" s="20"/>
      <c r="FJ670" s="20"/>
      <c r="FK670" s="20"/>
      <c r="FL670" s="20"/>
      <c r="FM670" s="20"/>
      <c r="FN670" s="20"/>
      <c r="FO670" s="20"/>
      <c r="FP670" s="20"/>
      <c r="FQ670" s="20"/>
      <c r="FR670" s="20"/>
      <c r="FS670" s="20"/>
      <c r="FT670" s="20"/>
      <c r="FU670" s="20"/>
      <c r="FV670" s="20"/>
      <c r="FW670" s="20"/>
      <c r="FX670" s="20"/>
      <c r="FY670" s="20"/>
      <c r="FZ670" s="20"/>
      <c r="GA670" s="20"/>
      <c r="GB670" s="20"/>
      <c r="GC670" s="20"/>
      <c r="GD670" s="20"/>
      <c r="GE670" s="20"/>
      <c r="GF670" s="20"/>
      <c r="GG670" s="20"/>
      <c r="GH670" s="20"/>
      <c r="GI670" s="20"/>
      <c r="GJ670" s="20"/>
      <c r="GK670" s="20"/>
      <c r="GL670" s="20"/>
      <c r="GM670" s="20"/>
      <c r="GN670" s="20"/>
      <c r="GO670" s="20"/>
      <c r="GP670" s="20"/>
      <c r="GQ670" s="20"/>
      <c r="GR670" s="20"/>
      <c r="GS670" s="20"/>
      <c r="GT670" s="20"/>
      <c r="GU670" s="20"/>
      <c r="GV670" s="20"/>
      <c r="GW670" s="20"/>
      <c r="GX670" s="20"/>
      <c r="GY670" s="20"/>
      <c r="GZ670" s="20"/>
      <c r="HA670" s="20"/>
      <c r="HB670" s="20"/>
      <c r="HC670" s="20"/>
      <c r="HD670" s="20"/>
      <c r="HE670" s="20"/>
      <c r="HF670" s="20"/>
      <c r="HG670" s="20"/>
      <c r="HH670" s="20"/>
      <c r="HI670" s="20"/>
      <c r="HJ670" s="20"/>
      <c r="HK670" s="20"/>
      <c r="HL670" s="20"/>
      <c r="HM670" s="20"/>
      <c r="HN670" s="20"/>
      <c r="HO670" s="20"/>
      <c r="HP670" s="20"/>
      <c r="HQ670" s="20"/>
      <c r="HR670" s="20"/>
      <c r="HS670" s="20"/>
      <c r="HT670" s="20"/>
      <c r="HU670" s="20"/>
      <c r="HV670" s="20"/>
      <c r="HW670" s="20"/>
      <c r="HX670" s="20"/>
      <c r="HY670" s="20"/>
      <c r="HZ670" s="20"/>
      <c r="IA670" s="20"/>
      <c r="IB670" s="20"/>
      <c r="IC670" s="20"/>
      <c r="ID670" s="20"/>
      <c r="IE670" s="20"/>
      <c r="IF670" s="20"/>
      <c r="IG670" s="20"/>
      <c r="IH670" s="20"/>
      <c r="II670" s="20"/>
      <c r="IJ670" s="20"/>
      <c r="IK670" s="20"/>
      <c r="IL670" s="20"/>
      <c r="IM670" s="20"/>
      <c r="IN670" s="20"/>
      <c r="IO670" s="20"/>
      <c r="IP670" s="20"/>
      <c r="IQ670" s="20"/>
      <c r="IR670" s="20"/>
      <c r="IS670" s="20"/>
      <c r="IT670" s="20"/>
      <c r="IU670" s="20"/>
      <c r="IV670" s="20"/>
    </row>
    <row r="671" spans="1:13" ht="12.75">
      <c r="A671" s="12"/>
      <c r="B671" s="19">
        <v>305</v>
      </c>
      <c r="C671" s="24"/>
      <c r="D671" s="28"/>
      <c r="E671" s="2"/>
      <c r="F671" s="2"/>
      <c r="G671" s="13"/>
      <c r="H671" s="7"/>
      <c r="I671" s="41"/>
      <c r="J671" s="39"/>
      <c r="K671" s="23"/>
      <c r="L671" s="40"/>
      <c r="M671" s="12"/>
    </row>
    <row r="672" spans="1:13" ht="12.75">
      <c r="A672" s="22">
        <v>6</v>
      </c>
      <c r="B672" s="528" t="s">
        <v>1105</v>
      </c>
      <c r="C672" s="529"/>
      <c r="D672" s="530"/>
      <c r="E672" s="11"/>
      <c r="F672" s="11"/>
      <c r="G672" s="11"/>
      <c r="H672" s="11"/>
      <c r="I672" s="11"/>
      <c r="J672" s="11"/>
      <c r="K672" s="11"/>
      <c r="L672" s="11"/>
      <c r="M672" s="11"/>
    </row>
    <row r="673" spans="1:13" ht="25.5">
      <c r="A673" s="12"/>
      <c r="B673" s="22">
        <v>1</v>
      </c>
      <c r="C673" s="303" t="s">
        <v>773</v>
      </c>
      <c r="D673" s="56" t="s">
        <v>774</v>
      </c>
      <c r="E673" s="56" t="s">
        <v>775</v>
      </c>
      <c r="F673" s="56" t="s">
        <v>776</v>
      </c>
      <c r="G673" s="303" t="s">
        <v>763</v>
      </c>
      <c r="H673" s="278" t="s">
        <v>4491</v>
      </c>
      <c r="I673" s="278"/>
      <c r="J673" s="278"/>
      <c r="K673" s="281">
        <v>43187</v>
      </c>
      <c r="L673" s="56" t="s">
        <v>777</v>
      </c>
      <c r="M673" s="11"/>
    </row>
    <row r="674" spans="1:13" ht="25.5">
      <c r="A674" s="12"/>
      <c r="B674" s="22">
        <v>2</v>
      </c>
      <c r="C674" s="303" t="s">
        <v>778</v>
      </c>
      <c r="D674" s="56" t="s">
        <v>779</v>
      </c>
      <c r="E674" s="56" t="s">
        <v>780</v>
      </c>
      <c r="F674" s="56" t="s">
        <v>781</v>
      </c>
      <c r="G674" s="56" t="s">
        <v>782</v>
      </c>
      <c r="H674" s="278" t="s">
        <v>4491</v>
      </c>
      <c r="I674" s="278"/>
      <c r="J674" s="278"/>
      <c r="K674" s="281">
        <v>43182</v>
      </c>
      <c r="L674" s="56" t="s">
        <v>783</v>
      </c>
      <c r="M674" s="11"/>
    </row>
    <row r="675" spans="1:13" ht="25.5">
      <c r="A675" s="12"/>
      <c r="B675" s="22">
        <v>3</v>
      </c>
      <c r="C675" s="303" t="s">
        <v>784</v>
      </c>
      <c r="D675" s="303" t="s">
        <v>785</v>
      </c>
      <c r="E675" s="56" t="s">
        <v>786</v>
      </c>
      <c r="F675" s="56" t="s">
        <v>787</v>
      </c>
      <c r="G675" s="303" t="s">
        <v>788</v>
      </c>
      <c r="H675" s="278" t="s">
        <v>4491</v>
      </c>
      <c r="I675" s="278"/>
      <c r="J675" s="278"/>
      <c r="K675" s="281">
        <v>43189</v>
      </c>
      <c r="L675" s="56" t="s">
        <v>789</v>
      </c>
      <c r="M675" s="11"/>
    </row>
    <row r="676" spans="1:13" ht="25.5">
      <c r="A676" s="12"/>
      <c r="B676" s="22">
        <v>4</v>
      </c>
      <c r="C676" s="303" t="s">
        <v>790</v>
      </c>
      <c r="D676" s="303" t="s">
        <v>785</v>
      </c>
      <c r="E676" s="56" t="s">
        <v>791</v>
      </c>
      <c r="F676" s="56" t="s">
        <v>792</v>
      </c>
      <c r="G676" s="56" t="s">
        <v>793</v>
      </c>
      <c r="H676" s="278" t="s">
        <v>4491</v>
      </c>
      <c r="I676" s="278"/>
      <c r="J676" s="278"/>
      <c r="K676" s="281">
        <v>43189</v>
      </c>
      <c r="L676" s="56" t="s">
        <v>794</v>
      </c>
      <c r="M676" s="11"/>
    </row>
    <row r="677" spans="1:13" ht="25.5">
      <c r="A677" s="12"/>
      <c r="B677" s="22">
        <v>5</v>
      </c>
      <c r="C677" s="303" t="s">
        <v>795</v>
      </c>
      <c r="D677" s="303" t="s">
        <v>785</v>
      </c>
      <c r="E677" s="56" t="s">
        <v>796</v>
      </c>
      <c r="F677" s="56" t="s">
        <v>797</v>
      </c>
      <c r="G677" s="303" t="s">
        <v>211</v>
      </c>
      <c r="H677" s="278" t="s">
        <v>4491</v>
      </c>
      <c r="I677" s="278"/>
      <c r="J677" s="278"/>
      <c r="K677" s="281">
        <v>43189</v>
      </c>
      <c r="L677" s="56" t="s">
        <v>798</v>
      </c>
      <c r="M677" s="11"/>
    </row>
    <row r="678" spans="1:13" ht="25.5">
      <c r="A678" s="12"/>
      <c r="B678" s="22">
        <v>6</v>
      </c>
      <c r="C678" s="303" t="s">
        <v>800</v>
      </c>
      <c r="D678" s="303" t="s">
        <v>801</v>
      </c>
      <c r="E678" s="56" t="s">
        <v>802</v>
      </c>
      <c r="F678" s="56" t="s">
        <v>803</v>
      </c>
      <c r="G678" s="303" t="s">
        <v>211</v>
      </c>
      <c r="H678" s="278" t="s">
        <v>4491</v>
      </c>
      <c r="I678" s="399"/>
      <c r="J678" s="399"/>
      <c r="K678" s="281">
        <v>43189</v>
      </c>
      <c r="L678" s="56" t="s">
        <v>804</v>
      </c>
      <c r="M678" s="11"/>
    </row>
    <row r="679" spans="1:13" ht="25.5">
      <c r="A679" s="12"/>
      <c r="B679" s="22">
        <v>7</v>
      </c>
      <c r="C679" s="303" t="s">
        <v>806</v>
      </c>
      <c r="D679" s="303" t="s">
        <v>805</v>
      </c>
      <c r="E679" s="56" t="s">
        <v>807</v>
      </c>
      <c r="F679" s="56" t="s">
        <v>808</v>
      </c>
      <c r="G679" s="303" t="s">
        <v>763</v>
      </c>
      <c r="H679" s="278" t="s">
        <v>4491</v>
      </c>
      <c r="I679" s="243"/>
      <c r="J679" s="243"/>
      <c r="K679" s="281">
        <v>43189</v>
      </c>
      <c r="L679" s="56" t="s">
        <v>809</v>
      </c>
      <c r="M679" s="11"/>
    </row>
    <row r="680" spans="1:13" ht="25.5">
      <c r="A680" s="12"/>
      <c r="B680" s="22">
        <v>8</v>
      </c>
      <c r="C680" s="303" t="s">
        <v>810</v>
      </c>
      <c r="D680" s="303" t="s">
        <v>811</v>
      </c>
      <c r="E680" s="56" t="s">
        <v>812</v>
      </c>
      <c r="F680" s="56" t="s">
        <v>813</v>
      </c>
      <c r="G680" s="303" t="s">
        <v>763</v>
      </c>
      <c r="H680" s="278" t="s">
        <v>4491</v>
      </c>
      <c r="I680" s="243"/>
      <c r="J680" s="243"/>
      <c r="K680" s="281">
        <v>43189</v>
      </c>
      <c r="L680" s="56" t="s">
        <v>814</v>
      </c>
      <c r="M680" s="11"/>
    </row>
    <row r="681" spans="1:13" ht="25.5">
      <c r="A681" s="12"/>
      <c r="B681" s="22">
        <v>9</v>
      </c>
      <c r="C681" s="262" t="s">
        <v>815</v>
      </c>
      <c r="D681" s="262" t="s">
        <v>816</v>
      </c>
      <c r="E681" s="262" t="s">
        <v>817</v>
      </c>
      <c r="F681" s="262" t="s">
        <v>818</v>
      </c>
      <c r="G681" s="262" t="s">
        <v>7870</v>
      </c>
      <c r="H681" s="368" t="s">
        <v>4491</v>
      </c>
      <c r="I681" s="371"/>
      <c r="J681" s="371"/>
      <c r="K681" s="281">
        <v>43189</v>
      </c>
      <c r="L681" s="262" t="s">
        <v>4939</v>
      </c>
      <c r="M681" s="11"/>
    </row>
    <row r="682" spans="1:13" ht="25.5">
      <c r="A682" s="12"/>
      <c r="B682" s="22">
        <v>10</v>
      </c>
      <c r="C682" s="56" t="s">
        <v>820</v>
      </c>
      <c r="D682" s="56" t="s">
        <v>821</v>
      </c>
      <c r="E682" s="56" t="s">
        <v>822</v>
      </c>
      <c r="F682" s="56" t="s">
        <v>823</v>
      </c>
      <c r="G682" s="56" t="s">
        <v>824</v>
      </c>
      <c r="H682" s="278" t="s">
        <v>4491</v>
      </c>
      <c r="I682" s="243"/>
      <c r="J682" s="243"/>
      <c r="K682" s="281">
        <v>43188</v>
      </c>
      <c r="L682" s="56" t="s">
        <v>825</v>
      </c>
      <c r="M682" s="11"/>
    </row>
    <row r="683" spans="1:13" ht="25.5">
      <c r="A683" s="12"/>
      <c r="B683" s="22">
        <v>11</v>
      </c>
      <c r="C683" s="56" t="s">
        <v>826</v>
      </c>
      <c r="D683" s="56" t="s">
        <v>827</v>
      </c>
      <c r="E683" s="56" t="s">
        <v>828</v>
      </c>
      <c r="F683" s="56" t="s">
        <v>829</v>
      </c>
      <c r="G683" s="56" t="s">
        <v>763</v>
      </c>
      <c r="H683" s="278" t="s">
        <v>4491</v>
      </c>
      <c r="I683" s="243"/>
      <c r="J683" s="243"/>
      <c r="K683" s="281">
        <v>43188</v>
      </c>
      <c r="L683" s="56" t="s">
        <v>830</v>
      </c>
      <c r="M683" s="11"/>
    </row>
    <row r="684" spans="1:13" ht="25.5">
      <c r="A684" s="12"/>
      <c r="B684" s="22">
        <v>12</v>
      </c>
      <c r="C684" s="56" t="s">
        <v>831</v>
      </c>
      <c r="D684" s="56" t="s">
        <v>832</v>
      </c>
      <c r="E684" s="56" t="s">
        <v>833</v>
      </c>
      <c r="F684" s="56" t="s">
        <v>834</v>
      </c>
      <c r="G684" s="56" t="s">
        <v>835</v>
      </c>
      <c r="H684" s="278" t="s">
        <v>4491</v>
      </c>
      <c r="I684" s="243"/>
      <c r="J684" s="243"/>
      <c r="K684" s="281">
        <v>43188</v>
      </c>
      <c r="L684" s="56" t="s">
        <v>836</v>
      </c>
      <c r="M684" s="11"/>
    </row>
    <row r="685" spans="1:13" ht="25.5">
      <c r="A685" s="12"/>
      <c r="B685" s="22">
        <v>13</v>
      </c>
      <c r="C685" s="56" t="s">
        <v>837</v>
      </c>
      <c r="D685" s="56" t="s">
        <v>819</v>
      </c>
      <c r="E685" s="56" t="s">
        <v>833</v>
      </c>
      <c r="F685" s="56" t="s">
        <v>838</v>
      </c>
      <c r="G685" s="56" t="s">
        <v>839</v>
      </c>
      <c r="H685" s="278" t="s">
        <v>4491</v>
      </c>
      <c r="I685" s="243"/>
      <c r="J685" s="243"/>
      <c r="K685" s="281">
        <v>43188</v>
      </c>
      <c r="L685" s="56" t="s">
        <v>840</v>
      </c>
      <c r="M685" s="11"/>
    </row>
    <row r="686" spans="1:13" ht="25.5">
      <c r="A686" s="12"/>
      <c r="B686" s="22">
        <v>14</v>
      </c>
      <c r="C686" s="56" t="s">
        <v>841</v>
      </c>
      <c r="D686" s="56" t="s">
        <v>842</v>
      </c>
      <c r="E686" s="56" t="s">
        <v>843</v>
      </c>
      <c r="F686" s="56" t="s">
        <v>844</v>
      </c>
      <c r="G686" s="56" t="s">
        <v>4940</v>
      </c>
      <c r="H686" s="278" t="s">
        <v>4491</v>
      </c>
      <c r="I686" s="243"/>
      <c r="J686" s="243"/>
      <c r="K686" s="281">
        <v>43159</v>
      </c>
      <c r="L686" s="56" t="s">
        <v>4941</v>
      </c>
      <c r="M686" s="11"/>
    </row>
    <row r="687" spans="1:13" ht="25.5">
      <c r="A687" s="12"/>
      <c r="B687" s="22">
        <v>15</v>
      </c>
      <c r="C687" s="56" t="s">
        <v>845</v>
      </c>
      <c r="D687" s="56" t="s">
        <v>846</v>
      </c>
      <c r="E687" s="56" t="s">
        <v>847</v>
      </c>
      <c r="F687" s="56" t="s">
        <v>848</v>
      </c>
      <c r="G687" s="56" t="s">
        <v>849</v>
      </c>
      <c r="H687" s="278" t="s">
        <v>4491</v>
      </c>
      <c r="I687" s="243"/>
      <c r="J687" s="243"/>
      <c r="K687" s="281">
        <v>43185</v>
      </c>
      <c r="L687" s="56" t="s">
        <v>850</v>
      </c>
      <c r="M687" s="11"/>
    </row>
    <row r="688" spans="1:13" ht="25.5">
      <c r="A688" s="12"/>
      <c r="B688" s="22">
        <v>16</v>
      </c>
      <c r="C688" s="56" t="s">
        <v>851</v>
      </c>
      <c r="D688" s="56" t="s">
        <v>852</v>
      </c>
      <c r="E688" s="56" t="s">
        <v>853</v>
      </c>
      <c r="F688" s="56" t="s">
        <v>854</v>
      </c>
      <c r="G688" s="56" t="s">
        <v>855</v>
      </c>
      <c r="H688" s="278" t="s">
        <v>4491</v>
      </c>
      <c r="I688" s="243"/>
      <c r="J688" s="243"/>
      <c r="K688" s="281">
        <v>43185</v>
      </c>
      <c r="L688" s="56" t="s">
        <v>856</v>
      </c>
      <c r="M688" s="11"/>
    </row>
    <row r="689" spans="1:13" ht="25.5">
      <c r="A689" s="12"/>
      <c r="B689" s="22">
        <v>17</v>
      </c>
      <c r="C689" s="56" t="s">
        <v>857</v>
      </c>
      <c r="D689" s="56" t="s">
        <v>858</v>
      </c>
      <c r="E689" s="56" t="s">
        <v>859</v>
      </c>
      <c r="F689" s="56" t="s">
        <v>860</v>
      </c>
      <c r="G689" s="56" t="s">
        <v>861</v>
      </c>
      <c r="H689" s="278" t="s">
        <v>4491</v>
      </c>
      <c r="I689" s="243"/>
      <c r="J689" s="243"/>
      <c r="K689" s="281">
        <v>43185</v>
      </c>
      <c r="L689" s="56" t="s">
        <v>862</v>
      </c>
      <c r="M689" s="11"/>
    </row>
    <row r="690" spans="1:13" ht="25.5">
      <c r="A690" s="12"/>
      <c r="B690" s="22">
        <v>18</v>
      </c>
      <c r="C690" s="56" t="s">
        <v>863</v>
      </c>
      <c r="D690" s="56" t="s">
        <v>864</v>
      </c>
      <c r="E690" s="56" t="s">
        <v>865</v>
      </c>
      <c r="F690" s="56" t="s">
        <v>866</v>
      </c>
      <c r="G690" s="56" t="s">
        <v>799</v>
      </c>
      <c r="H690" s="400" t="s">
        <v>4491</v>
      </c>
      <c r="I690" s="401"/>
      <c r="J690" s="401"/>
      <c r="K690" s="281">
        <v>43185</v>
      </c>
      <c r="L690" s="56" t="s">
        <v>867</v>
      </c>
      <c r="M690" s="11"/>
    </row>
    <row r="691" spans="1:13" ht="25.5">
      <c r="A691" s="12"/>
      <c r="B691" s="22">
        <v>19</v>
      </c>
      <c r="C691" s="56" t="s">
        <v>868</v>
      </c>
      <c r="D691" s="56" t="s">
        <v>852</v>
      </c>
      <c r="E691" s="56" t="s">
        <v>869</v>
      </c>
      <c r="F691" s="56" t="s">
        <v>870</v>
      </c>
      <c r="G691" s="56" t="s">
        <v>871</v>
      </c>
      <c r="H691" s="278" t="s">
        <v>4491</v>
      </c>
      <c r="I691" s="243"/>
      <c r="J691" s="243"/>
      <c r="K691" s="281">
        <v>43185</v>
      </c>
      <c r="L691" s="56" t="s">
        <v>872</v>
      </c>
      <c r="M691" s="11"/>
    </row>
    <row r="692" spans="1:13" ht="25.5">
      <c r="A692" s="12"/>
      <c r="B692" s="22">
        <v>20</v>
      </c>
      <c r="C692" s="56" t="s">
        <v>874</v>
      </c>
      <c r="D692" s="56" t="s">
        <v>875</v>
      </c>
      <c r="E692" s="56" t="s">
        <v>876</v>
      </c>
      <c r="F692" s="56" t="s">
        <v>877</v>
      </c>
      <c r="G692" s="56" t="s">
        <v>878</v>
      </c>
      <c r="H692" s="278" t="s">
        <v>4491</v>
      </c>
      <c r="I692" s="243"/>
      <c r="J692" s="243"/>
      <c r="K692" s="281">
        <v>43186</v>
      </c>
      <c r="L692" s="56" t="s">
        <v>879</v>
      </c>
      <c r="M692" s="11"/>
    </row>
    <row r="693" spans="1:13" ht="25.5">
      <c r="A693" s="12"/>
      <c r="B693" s="22">
        <v>21</v>
      </c>
      <c r="C693" s="56" t="s">
        <v>880</v>
      </c>
      <c r="D693" s="56" t="s">
        <v>881</v>
      </c>
      <c r="E693" s="56" t="s">
        <v>882</v>
      </c>
      <c r="F693" s="56" t="s">
        <v>883</v>
      </c>
      <c r="G693" s="56" t="s">
        <v>763</v>
      </c>
      <c r="H693" s="278" t="s">
        <v>4491</v>
      </c>
      <c r="I693" s="243"/>
      <c r="J693" s="243"/>
      <c r="K693" s="281">
        <v>43186</v>
      </c>
      <c r="L693" s="56" t="s">
        <v>884</v>
      </c>
      <c r="M693" s="11"/>
    </row>
    <row r="694" spans="1:13" ht="25.5">
      <c r="A694" s="12"/>
      <c r="B694" s="22">
        <v>22</v>
      </c>
      <c r="C694" s="56" t="s">
        <v>885</v>
      </c>
      <c r="D694" s="56" t="s">
        <v>886</v>
      </c>
      <c r="E694" s="56" t="s">
        <v>887</v>
      </c>
      <c r="F694" s="56" t="s">
        <v>888</v>
      </c>
      <c r="G694" s="56" t="s">
        <v>231</v>
      </c>
      <c r="H694" s="278" t="s">
        <v>4491</v>
      </c>
      <c r="I694" s="243"/>
      <c r="J694" s="243"/>
      <c r="K694" s="281">
        <v>43186</v>
      </c>
      <c r="L694" s="56" t="s">
        <v>889</v>
      </c>
      <c r="M694" s="11"/>
    </row>
    <row r="695" spans="1:13" ht="25.5">
      <c r="A695" s="12"/>
      <c r="B695" s="22">
        <v>23</v>
      </c>
      <c r="C695" s="402" t="s">
        <v>890</v>
      </c>
      <c r="D695" s="402" t="s">
        <v>873</v>
      </c>
      <c r="E695" s="402" t="s">
        <v>891</v>
      </c>
      <c r="F695" s="402" t="s">
        <v>892</v>
      </c>
      <c r="G695" s="402" t="s">
        <v>893</v>
      </c>
      <c r="H695" s="278" t="s">
        <v>4491</v>
      </c>
      <c r="I695" s="243"/>
      <c r="J695" s="243"/>
      <c r="K695" s="281">
        <v>43185</v>
      </c>
      <c r="L695" s="402" t="s">
        <v>894</v>
      </c>
      <c r="M695" s="11"/>
    </row>
    <row r="696" spans="1:13" ht="25.5">
      <c r="A696" s="12"/>
      <c r="B696" s="22">
        <v>24</v>
      </c>
      <c r="C696" s="56" t="s">
        <v>868</v>
      </c>
      <c r="D696" s="56" t="s">
        <v>852</v>
      </c>
      <c r="E696" s="56" t="s">
        <v>895</v>
      </c>
      <c r="F696" s="56" t="s">
        <v>896</v>
      </c>
      <c r="G696" s="56" t="s">
        <v>897</v>
      </c>
      <c r="H696" s="400" t="s">
        <v>4491</v>
      </c>
      <c r="I696" s="401"/>
      <c r="J696" s="401"/>
      <c r="K696" s="281">
        <v>43185</v>
      </c>
      <c r="L696" s="56" t="s">
        <v>898</v>
      </c>
      <c r="M696" s="11"/>
    </row>
    <row r="697" spans="1:13" ht="25.5">
      <c r="A697" s="12"/>
      <c r="B697" s="22">
        <v>25</v>
      </c>
      <c r="C697" s="262" t="s">
        <v>3876</v>
      </c>
      <c r="D697" s="262" t="s">
        <v>3877</v>
      </c>
      <c r="E697" s="262" t="s">
        <v>3878</v>
      </c>
      <c r="F697" s="262" t="s">
        <v>3879</v>
      </c>
      <c r="G697" s="262" t="s">
        <v>3880</v>
      </c>
      <c r="H697" s="368" t="s">
        <v>4491</v>
      </c>
      <c r="I697" s="371"/>
      <c r="J697" s="371"/>
      <c r="K697" s="369">
        <v>43195</v>
      </c>
      <c r="L697" s="262" t="s">
        <v>3893</v>
      </c>
      <c r="M697" s="11"/>
    </row>
    <row r="698" spans="1:13" ht="25.5">
      <c r="A698" s="12"/>
      <c r="B698" s="22">
        <v>26</v>
      </c>
      <c r="C698" s="262" t="s">
        <v>772</v>
      </c>
      <c r="D698" s="262" t="s">
        <v>3881</v>
      </c>
      <c r="E698" s="262" t="s">
        <v>3882</v>
      </c>
      <c r="F698" s="262" t="s">
        <v>3883</v>
      </c>
      <c r="G698" s="262" t="s">
        <v>3884</v>
      </c>
      <c r="H698" s="368" t="s">
        <v>4491</v>
      </c>
      <c r="I698" s="371"/>
      <c r="J698" s="371"/>
      <c r="K698" s="369">
        <v>43187</v>
      </c>
      <c r="L698" s="262" t="s">
        <v>3894</v>
      </c>
      <c r="M698" s="11"/>
    </row>
    <row r="699" spans="1:13" ht="51">
      <c r="A699" s="12"/>
      <c r="B699" s="22">
        <v>27</v>
      </c>
      <c r="C699" s="303" t="s">
        <v>1020</v>
      </c>
      <c r="D699" s="56" t="s">
        <v>1021</v>
      </c>
      <c r="E699" s="56" t="s">
        <v>1022</v>
      </c>
      <c r="F699" s="56" t="s">
        <v>1023</v>
      </c>
      <c r="G699" s="56" t="s">
        <v>1024</v>
      </c>
      <c r="H699" s="303" t="s">
        <v>4491</v>
      </c>
      <c r="I699" s="303"/>
      <c r="J699" s="56"/>
      <c r="K699" s="403">
        <v>43174</v>
      </c>
      <c r="L699" s="56" t="s">
        <v>1025</v>
      </c>
      <c r="M699" s="11"/>
    </row>
    <row r="700" spans="1:13" ht="38.25">
      <c r="A700" s="12"/>
      <c r="B700" s="22">
        <v>28</v>
      </c>
      <c r="C700" s="303" t="s">
        <v>1026</v>
      </c>
      <c r="D700" s="56" t="s">
        <v>1027</v>
      </c>
      <c r="E700" s="56" t="s">
        <v>1028</v>
      </c>
      <c r="F700" s="56" t="s">
        <v>1029</v>
      </c>
      <c r="G700" s="56" t="s">
        <v>1030</v>
      </c>
      <c r="H700" s="303" t="s">
        <v>4491</v>
      </c>
      <c r="I700" s="303"/>
      <c r="J700" s="56"/>
      <c r="K700" s="403">
        <v>43174</v>
      </c>
      <c r="L700" s="56" t="s">
        <v>1031</v>
      </c>
      <c r="M700" s="11"/>
    </row>
    <row r="701" spans="1:13" ht="38.25">
      <c r="A701" s="12"/>
      <c r="B701" s="22">
        <v>29</v>
      </c>
      <c r="C701" s="303" t="s">
        <v>1032</v>
      </c>
      <c r="D701" s="56" t="s">
        <v>1033</v>
      </c>
      <c r="E701" s="56" t="s">
        <v>1034</v>
      </c>
      <c r="F701" s="56" t="s">
        <v>1035</v>
      </c>
      <c r="G701" s="56" t="s">
        <v>1036</v>
      </c>
      <c r="H701" s="303" t="s">
        <v>4491</v>
      </c>
      <c r="I701" s="303"/>
      <c r="J701" s="56"/>
      <c r="K701" s="403">
        <v>43174</v>
      </c>
      <c r="L701" s="56" t="s">
        <v>1037</v>
      </c>
      <c r="M701" s="11"/>
    </row>
    <row r="702" spans="1:13" ht="38.25">
      <c r="A702" s="12"/>
      <c r="B702" s="22">
        <v>30</v>
      </c>
      <c r="C702" s="303" t="s">
        <v>1038</v>
      </c>
      <c r="D702" s="56" t="s">
        <v>1039</v>
      </c>
      <c r="E702" s="56" t="s">
        <v>1040</v>
      </c>
      <c r="F702" s="56" t="s">
        <v>1041</v>
      </c>
      <c r="G702" s="303" t="s">
        <v>1042</v>
      </c>
      <c r="H702" s="303" t="s">
        <v>4491</v>
      </c>
      <c r="I702" s="303"/>
      <c r="J702" s="56"/>
      <c r="K702" s="403">
        <v>43174</v>
      </c>
      <c r="L702" s="56" t="s">
        <v>1043</v>
      </c>
      <c r="M702" s="11"/>
    </row>
    <row r="703" spans="1:13" ht="38.25">
      <c r="A703" s="12"/>
      <c r="B703" s="22">
        <v>31</v>
      </c>
      <c r="C703" s="56" t="s">
        <v>1069</v>
      </c>
      <c r="D703" s="56" t="s">
        <v>1070</v>
      </c>
      <c r="E703" s="56" t="s">
        <v>1071</v>
      </c>
      <c r="F703" s="56" t="s">
        <v>1072</v>
      </c>
      <c r="G703" s="56" t="s">
        <v>1073</v>
      </c>
      <c r="H703" s="303" t="s">
        <v>4491</v>
      </c>
      <c r="I703" s="303"/>
      <c r="J703" s="56"/>
      <c r="K703" s="403">
        <v>43174</v>
      </c>
      <c r="L703" s="56" t="s">
        <v>1074</v>
      </c>
      <c r="M703" s="11"/>
    </row>
    <row r="704" spans="1:13" ht="38.25">
      <c r="A704" s="12"/>
      <c r="B704" s="22">
        <v>32</v>
      </c>
      <c r="C704" s="56" t="s">
        <v>1079</v>
      </c>
      <c r="D704" s="56" t="s">
        <v>1080</v>
      </c>
      <c r="E704" s="56" t="s">
        <v>1081</v>
      </c>
      <c r="F704" s="56" t="s">
        <v>1082</v>
      </c>
      <c r="G704" s="262" t="s">
        <v>4737</v>
      </c>
      <c r="H704" s="303" t="s">
        <v>4491</v>
      </c>
      <c r="I704" s="303"/>
      <c r="J704" s="56"/>
      <c r="K704" s="403">
        <v>43174</v>
      </c>
      <c r="L704" s="56" t="s">
        <v>1083</v>
      </c>
      <c r="M704" s="11"/>
    </row>
    <row r="705" spans="1:13" ht="38.25">
      <c r="A705" s="12"/>
      <c r="B705" s="22">
        <v>33</v>
      </c>
      <c r="C705" s="56" t="s">
        <v>1100</v>
      </c>
      <c r="D705" s="56" t="s">
        <v>1101</v>
      </c>
      <c r="E705" s="56" t="s">
        <v>1102</v>
      </c>
      <c r="F705" s="56" t="s">
        <v>1103</v>
      </c>
      <c r="G705" s="56" t="s">
        <v>3892</v>
      </c>
      <c r="H705" s="303" t="s">
        <v>4491</v>
      </c>
      <c r="I705" s="303"/>
      <c r="J705" s="56"/>
      <c r="K705" s="403">
        <v>43174</v>
      </c>
      <c r="L705" s="56" t="s">
        <v>1104</v>
      </c>
      <c r="M705" s="11"/>
    </row>
    <row r="706" spans="1:13" ht="38.25">
      <c r="A706" s="12"/>
      <c r="B706" s="22">
        <v>34</v>
      </c>
      <c r="C706" s="262" t="s">
        <v>4738</v>
      </c>
      <c r="D706" s="262" t="s">
        <v>805</v>
      </c>
      <c r="E706" s="262" t="s">
        <v>5243</v>
      </c>
      <c r="F706" s="262" t="s">
        <v>4739</v>
      </c>
      <c r="G706" s="262" t="s">
        <v>4740</v>
      </c>
      <c r="H706" s="368" t="s">
        <v>4491</v>
      </c>
      <c r="I706" s="371"/>
      <c r="J706" s="371"/>
      <c r="K706" s="369">
        <v>43189</v>
      </c>
      <c r="L706" s="262" t="s">
        <v>4741</v>
      </c>
      <c r="M706" s="11"/>
    </row>
    <row r="707" spans="1:13" ht="25.5">
      <c r="A707" s="12"/>
      <c r="B707" s="22">
        <v>35</v>
      </c>
      <c r="C707" s="262" t="s">
        <v>4742</v>
      </c>
      <c r="D707" s="262" t="s">
        <v>4743</v>
      </c>
      <c r="E707" s="262" t="s">
        <v>4744</v>
      </c>
      <c r="F707" s="262" t="s">
        <v>4745</v>
      </c>
      <c r="G707" s="262" t="s">
        <v>4746</v>
      </c>
      <c r="H707" s="368" t="s">
        <v>4491</v>
      </c>
      <c r="I707" s="371"/>
      <c r="J707" s="371"/>
      <c r="K707" s="369">
        <v>43188</v>
      </c>
      <c r="L707" s="262" t="s">
        <v>4747</v>
      </c>
      <c r="M707" s="11"/>
    </row>
    <row r="708" spans="1:13" ht="25.5">
      <c r="A708" s="12"/>
      <c r="B708" s="22">
        <v>36</v>
      </c>
      <c r="C708" s="262" t="s">
        <v>4748</v>
      </c>
      <c r="D708" s="262" t="s">
        <v>4749</v>
      </c>
      <c r="E708" s="262" t="s">
        <v>4750</v>
      </c>
      <c r="F708" s="262" t="s">
        <v>4751</v>
      </c>
      <c r="G708" s="262" t="s">
        <v>4752</v>
      </c>
      <c r="H708" s="368" t="s">
        <v>4491</v>
      </c>
      <c r="I708" s="371"/>
      <c r="J708" s="371"/>
      <c r="K708" s="369">
        <v>43206</v>
      </c>
      <c r="L708" s="262" t="s">
        <v>4753</v>
      </c>
      <c r="M708" s="11"/>
    </row>
    <row r="709" spans="1:13" ht="25.5">
      <c r="A709" s="12"/>
      <c r="B709" s="22">
        <v>37</v>
      </c>
      <c r="C709" s="262" t="s">
        <v>4754</v>
      </c>
      <c r="D709" s="262" t="s">
        <v>4755</v>
      </c>
      <c r="E709" s="262" t="s">
        <v>4756</v>
      </c>
      <c r="F709" s="262" t="s">
        <v>4757</v>
      </c>
      <c r="G709" s="262" t="s">
        <v>4758</v>
      </c>
      <c r="H709" s="368" t="s">
        <v>4491</v>
      </c>
      <c r="I709" s="371"/>
      <c r="J709" s="371"/>
      <c r="K709" s="369" t="s">
        <v>7871</v>
      </c>
      <c r="L709" s="262" t="s">
        <v>4759</v>
      </c>
      <c r="M709" s="11"/>
    </row>
    <row r="710" spans="1:13" ht="38.25">
      <c r="A710" s="12"/>
      <c r="B710" s="22">
        <v>38</v>
      </c>
      <c r="C710" s="262" t="s">
        <v>4942</v>
      </c>
      <c r="D710" s="262" t="s">
        <v>4943</v>
      </c>
      <c r="E710" s="262" t="s">
        <v>4944</v>
      </c>
      <c r="F710" s="262" t="s">
        <v>4945</v>
      </c>
      <c r="G710" s="262" t="s">
        <v>4946</v>
      </c>
      <c r="H710" s="368" t="s">
        <v>4491</v>
      </c>
      <c r="I710" s="371"/>
      <c r="J710" s="371"/>
      <c r="K710" s="369">
        <v>43187</v>
      </c>
      <c r="L710" s="262" t="s">
        <v>4947</v>
      </c>
      <c r="M710" s="11"/>
    </row>
    <row r="711" spans="1:13" ht="25.5">
      <c r="A711" s="12"/>
      <c r="B711" s="22">
        <v>39</v>
      </c>
      <c r="C711" s="262" t="s">
        <v>4766</v>
      </c>
      <c r="D711" s="262" t="s">
        <v>4948</v>
      </c>
      <c r="E711" s="262" t="s">
        <v>4750</v>
      </c>
      <c r="F711" s="262" t="s">
        <v>4949</v>
      </c>
      <c r="G711" s="262" t="s">
        <v>4950</v>
      </c>
      <c r="H711" s="368" t="s">
        <v>4491</v>
      </c>
      <c r="I711" s="371"/>
      <c r="J711" s="371"/>
      <c r="K711" s="369">
        <v>42999</v>
      </c>
      <c r="L711" s="262" t="s">
        <v>4951</v>
      </c>
      <c r="M711" s="11"/>
    </row>
    <row r="712" spans="1:13" ht="38.25">
      <c r="A712" s="12"/>
      <c r="B712" s="22">
        <v>40</v>
      </c>
      <c r="C712" s="262" t="s">
        <v>6676</v>
      </c>
      <c r="D712" s="262" t="s">
        <v>6677</v>
      </c>
      <c r="E712" s="262" t="s">
        <v>6678</v>
      </c>
      <c r="F712" s="262" t="s">
        <v>6679</v>
      </c>
      <c r="G712" s="262" t="s">
        <v>6680</v>
      </c>
      <c r="H712" s="368" t="s">
        <v>4491</v>
      </c>
      <c r="I712" s="371"/>
      <c r="J712" s="371"/>
      <c r="K712" s="369">
        <v>43187</v>
      </c>
      <c r="L712" s="262" t="s">
        <v>6681</v>
      </c>
      <c r="M712" s="11"/>
    </row>
    <row r="713" spans="1:13" ht="51">
      <c r="A713" s="12"/>
      <c r="B713" s="22">
        <v>41</v>
      </c>
      <c r="C713" s="262" t="s">
        <v>4748</v>
      </c>
      <c r="D713" s="262" t="s">
        <v>4749</v>
      </c>
      <c r="E713" s="262" t="s">
        <v>7025</v>
      </c>
      <c r="F713" s="262" t="s">
        <v>7026</v>
      </c>
      <c r="G713" s="262" t="s">
        <v>7027</v>
      </c>
      <c r="H713" s="368" t="s">
        <v>4491</v>
      </c>
      <c r="I713" s="371"/>
      <c r="J713" s="371"/>
      <c r="K713" s="369">
        <v>43206</v>
      </c>
      <c r="L713" s="262" t="s">
        <v>7028</v>
      </c>
      <c r="M713" s="11"/>
    </row>
    <row r="714" spans="1:13" ht="38.25">
      <c r="A714" s="12"/>
      <c r="B714" s="22">
        <v>42</v>
      </c>
      <c r="C714" s="293" t="s">
        <v>1054</v>
      </c>
      <c r="D714" s="56" t="s">
        <v>1055</v>
      </c>
      <c r="E714" s="56" t="s">
        <v>1056</v>
      </c>
      <c r="F714" s="56" t="s">
        <v>1057</v>
      </c>
      <c r="G714" s="303" t="s">
        <v>4764</v>
      </c>
      <c r="H714" s="303" t="s">
        <v>4491</v>
      </c>
      <c r="I714" s="303"/>
      <c r="J714" s="56"/>
      <c r="K714" s="404">
        <v>43102</v>
      </c>
      <c r="L714" s="56" t="s">
        <v>8563</v>
      </c>
      <c r="M714" s="11"/>
    </row>
    <row r="715" spans="1:13" ht="38.25">
      <c r="A715" s="12"/>
      <c r="B715" s="22">
        <v>43</v>
      </c>
      <c r="C715" s="293" t="s">
        <v>1058</v>
      </c>
      <c r="D715" s="56" t="s">
        <v>1059</v>
      </c>
      <c r="E715" s="56" t="s">
        <v>1060</v>
      </c>
      <c r="F715" s="56" t="s">
        <v>1061</v>
      </c>
      <c r="G715" s="303" t="s">
        <v>5238</v>
      </c>
      <c r="H715" s="303" t="s">
        <v>4491</v>
      </c>
      <c r="I715" s="303"/>
      <c r="J715" s="56"/>
      <c r="K715" s="405">
        <v>43139</v>
      </c>
      <c r="L715" s="56" t="s">
        <v>8564</v>
      </c>
      <c r="M715" s="11"/>
    </row>
    <row r="716" spans="1:13" ht="51">
      <c r="A716" s="12"/>
      <c r="B716" s="22">
        <v>44</v>
      </c>
      <c r="C716" s="293" t="s">
        <v>1062</v>
      </c>
      <c r="D716" s="56" t="s">
        <v>1063</v>
      </c>
      <c r="E716" s="56" t="s">
        <v>1064</v>
      </c>
      <c r="F716" s="56" t="s">
        <v>1065</v>
      </c>
      <c r="G716" s="56" t="s">
        <v>4765</v>
      </c>
      <c r="H716" s="303" t="s">
        <v>4491</v>
      </c>
      <c r="I716" s="303"/>
      <c r="J716" s="56"/>
      <c r="K716" s="404">
        <v>43081</v>
      </c>
      <c r="L716" s="56" t="s">
        <v>8565</v>
      </c>
      <c r="M716" s="11"/>
    </row>
    <row r="717" spans="1:13" ht="51">
      <c r="A717" s="12"/>
      <c r="B717" s="22">
        <v>45</v>
      </c>
      <c r="C717" s="293" t="s">
        <v>1062</v>
      </c>
      <c r="D717" s="56" t="s">
        <v>1063</v>
      </c>
      <c r="E717" s="56" t="s">
        <v>1066</v>
      </c>
      <c r="F717" s="56" t="s">
        <v>1067</v>
      </c>
      <c r="G717" s="303" t="s">
        <v>4746</v>
      </c>
      <c r="H717" s="303" t="s">
        <v>4491</v>
      </c>
      <c r="I717" s="303"/>
      <c r="J717" s="56"/>
      <c r="K717" s="404">
        <v>43081</v>
      </c>
      <c r="L717" s="56" t="s">
        <v>8566</v>
      </c>
      <c r="M717" s="11"/>
    </row>
    <row r="718" spans="1:13" ht="51">
      <c r="A718" s="12"/>
      <c r="B718" s="22">
        <v>46</v>
      </c>
      <c r="C718" s="260" t="s">
        <v>8567</v>
      </c>
      <c r="D718" s="56" t="s">
        <v>8568</v>
      </c>
      <c r="E718" s="56" t="s">
        <v>8569</v>
      </c>
      <c r="F718" s="56" t="s">
        <v>8570</v>
      </c>
      <c r="G718" s="56" t="s">
        <v>8571</v>
      </c>
      <c r="H718" s="303" t="s">
        <v>4491</v>
      </c>
      <c r="I718" s="303"/>
      <c r="J718" s="56"/>
      <c r="K718" s="405">
        <v>43273</v>
      </c>
      <c r="L718" s="56" t="s">
        <v>8572</v>
      </c>
      <c r="M718" s="11"/>
    </row>
    <row r="719" spans="1:13" ht="38.25">
      <c r="A719" s="12"/>
      <c r="B719" s="22">
        <v>47</v>
      </c>
      <c r="C719" s="293" t="s">
        <v>899</v>
      </c>
      <c r="D719" s="56" t="s">
        <v>900</v>
      </c>
      <c r="E719" s="56" t="s">
        <v>902</v>
      </c>
      <c r="F719" s="56" t="s">
        <v>903</v>
      </c>
      <c r="G719" s="303" t="s">
        <v>901</v>
      </c>
      <c r="H719" s="303" t="s">
        <v>4491</v>
      </c>
      <c r="I719" s="303"/>
      <c r="J719" s="56"/>
      <c r="K719" s="404">
        <v>43165</v>
      </c>
      <c r="L719" s="56" t="s">
        <v>904</v>
      </c>
      <c r="M719" s="11"/>
    </row>
    <row r="720" spans="1:13" ht="38.25">
      <c r="A720" s="12"/>
      <c r="B720" s="22">
        <v>48</v>
      </c>
      <c r="C720" s="293" t="s">
        <v>762</v>
      </c>
      <c r="D720" s="56" t="s">
        <v>905</v>
      </c>
      <c r="E720" s="56" t="s">
        <v>906</v>
      </c>
      <c r="F720" s="56" t="s">
        <v>907</v>
      </c>
      <c r="G720" s="303" t="s">
        <v>908</v>
      </c>
      <c r="H720" s="303" t="s">
        <v>4491</v>
      </c>
      <c r="I720" s="303"/>
      <c r="J720" s="56"/>
      <c r="K720" s="404">
        <v>43028</v>
      </c>
      <c r="L720" s="56" t="s">
        <v>909</v>
      </c>
      <c r="M720" s="11"/>
    </row>
    <row r="721" spans="1:13" ht="38.25">
      <c r="A721" s="12"/>
      <c r="B721" s="22">
        <v>49</v>
      </c>
      <c r="C721" s="293" t="s">
        <v>910</v>
      </c>
      <c r="D721" s="56" t="s">
        <v>911</v>
      </c>
      <c r="E721" s="56" t="s">
        <v>906</v>
      </c>
      <c r="F721" s="56" t="s">
        <v>912</v>
      </c>
      <c r="G721" s="303" t="s">
        <v>913</v>
      </c>
      <c r="H721" s="303" t="s">
        <v>4491</v>
      </c>
      <c r="I721" s="303"/>
      <c r="J721" s="56"/>
      <c r="K721" s="404">
        <v>43028</v>
      </c>
      <c r="L721" s="56" t="s">
        <v>914</v>
      </c>
      <c r="M721" s="11"/>
    </row>
    <row r="722" spans="1:13" ht="38.25">
      <c r="A722" s="12"/>
      <c r="B722" s="22">
        <v>50</v>
      </c>
      <c r="C722" s="293" t="s">
        <v>915</v>
      </c>
      <c r="D722" s="56" t="s">
        <v>916</v>
      </c>
      <c r="E722" s="56" t="s">
        <v>906</v>
      </c>
      <c r="F722" s="56" t="s">
        <v>917</v>
      </c>
      <c r="G722" s="303" t="s">
        <v>918</v>
      </c>
      <c r="H722" s="303" t="s">
        <v>4491</v>
      </c>
      <c r="I722" s="303"/>
      <c r="J722" s="56"/>
      <c r="K722" s="404">
        <v>43028</v>
      </c>
      <c r="L722" s="56" t="s">
        <v>919</v>
      </c>
      <c r="M722" s="12"/>
    </row>
    <row r="723" spans="1:13" ht="38.25">
      <c r="A723" s="12"/>
      <c r="B723" s="22">
        <v>51</v>
      </c>
      <c r="C723" s="293" t="s">
        <v>920</v>
      </c>
      <c r="D723" s="56" t="s">
        <v>921</v>
      </c>
      <c r="E723" s="56" t="s">
        <v>906</v>
      </c>
      <c r="F723" s="56" t="s">
        <v>922</v>
      </c>
      <c r="G723" s="56" t="s">
        <v>7863</v>
      </c>
      <c r="H723" s="303" t="s">
        <v>4491</v>
      </c>
      <c r="I723" s="303"/>
      <c r="J723" s="56"/>
      <c r="K723" s="404">
        <v>43139</v>
      </c>
      <c r="L723" s="56" t="s">
        <v>923</v>
      </c>
      <c r="M723" s="12"/>
    </row>
    <row r="724" spans="1:13" ht="38.25">
      <c r="A724" s="12"/>
      <c r="B724" s="22">
        <v>52</v>
      </c>
      <c r="C724" s="293" t="s">
        <v>924</v>
      </c>
      <c r="D724" s="56" t="s">
        <v>925</v>
      </c>
      <c r="E724" s="56" t="s">
        <v>926</v>
      </c>
      <c r="F724" s="56" t="s">
        <v>927</v>
      </c>
      <c r="G724" s="303" t="s">
        <v>7029</v>
      </c>
      <c r="H724" s="303" t="s">
        <v>4491</v>
      </c>
      <c r="I724" s="303"/>
      <c r="J724" s="56"/>
      <c r="K724" s="404">
        <v>43094</v>
      </c>
      <c r="L724" s="56" t="s">
        <v>928</v>
      </c>
      <c r="M724" s="12"/>
    </row>
    <row r="725" spans="1:13" ht="38.25">
      <c r="A725" s="12"/>
      <c r="B725" s="22">
        <v>53</v>
      </c>
      <c r="C725" s="293" t="s">
        <v>932</v>
      </c>
      <c r="D725" s="56" t="s">
        <v>929</v>
      </c>
      <c r="E725" s="56" t="s">
        <v>933</v>
      </c>
      <c r="F725" s="56" t="s">
        <v>934</v>
      </c>
      <c r="G725" s="56" t="s">
        <v>935</v>
      </c>
      <c r="H725" s="303" t="s">
        <v>4491</v>
      </c>
      <c r="I725" s="303"/>
      <c r="J725" s="56"/>
      <c r="K725" s="404">
        <v>43105</v>
      </c>
      <c r="L725" s="56" t="s">
        <v>936</v>
      </c>
      <c r="M725" s="12"/>
    </row>
    <row r="726" spans="1:13" ht="38.25">
      <c r="A726" s="12"/>
      <c r="B726" s="22">
        <v>54</v>
      </c>
      <c r="C726" s="398" t="s">
        <v>937</v>
      </c>
      <c r="D726" s="262" t="s">
        <v>938</v>
      </c>
      <c r="E726" s="262" t="s">
        <v>939</v>
      </c>
      <c r="F726" s="262" t="s">
        <v>940</v>
      </c>
      <c r="G726" s="367" t="s">
        <v>8573</v>
      </c>
      <c r="H726" s="367" t="s">
        <v>4491</v>
      </c>
      <c r="I726" s="367"/>
      <c r="J726" s="262"/>
      <c r="K726" s="406">
        <v>43137</v>
      </c>
      <c r="L726" s="262" t="s">
        <v>941</v>
      </c>
      <c r="M726" s="12"/>
    </row>
    <row r="727" spans="1:13" ht="38.25">
      <c r="A727" s="12"/>
      <c r="B727" s="22">
        <v>55</v>
      </c>
      <c r="C727" s="398" t="s">
        <v>942</v>
      </c>
      <c r="D727" s="262" t="s">
        <v>943</v>
      </c>
      <c r="E727" s="262" t="s">
        <v>944</v>
      </c>
      <c r="F727" s="262" t="s">
        <v>945</v>
      </c>
      <c r="G727" s="367" t="s">
        <v>8574</v>
      </c>
      <c r="H727" s="367" t="s">
        <v>4491</v>
      </c>
      <c r="I727" s="367"/>
      <c r="J727" s="262"/>
      <c r="K727" s="406">
        <v>43040</v>
      </c>
      <c r="L727" s="262" t="s">
        <v>946</v>
      </c>
      <c r="M727" s="12"/>
    </row>
    <row r="728" spans="1:13" ht="38.25">
      <c r="A728" s="12"/>
      <c r="B728" s="22">
        <v>56</v>
      </c>
      <c r="C728" s="293" t="s">
        <v>947</v>
      </c>
      <c r="D728" s="56" t="s">
        <v>948</v>
      </c>
      <c r="E728" s="56" t="s">
        <v>949</v>
      </c>
      <c r="F728" s="56" t="s">
        <v>950</v>
      </c>
      <c r="G728" s="56" t="s">
        <v>951</v>
      </c>
      <c r="H728" s="303" t="s">
        <v>4491</v>
      </c>
      <c r="I728" s="303"/>
      <c r="J728" s="56"/>
      <c r="K728" s="404">
        <v>43187</v>
      </c>
      <c r="L728" s="56" t="s">
        <v>952</v>
      </c>
      <c r="M728" s="12"/>
    </row>
    <row r="729" spans="1:13" ht="38.25">
      <c r="A729" s="12"/>
      <c r="B729" s="22">
        <v>57</v>
      </c>
      <c r="C729" s="293" t="s">
        <v>953</v>
      </c>
      <c r="D729" s="56" t="s">
        <v>943</v>
      </c>
      <c r="E729" s="56" t="s">
        <v>954</v>
      </c>
      <c r="F729" s="56" t="s">
        <v>955</v>
      </c>
      <c r="G729" s="303" t="s">
        <v>956</v>
      </c>
      <c r="H729" s="303" t="s">
        <v>4491</v>
      </c>
      <c r="I729" s="303"/>
      <c r="J729" s="56"/>
      <c r="K729" s="404">
        <v>42839</v>
      </c>
      <c r="L729" s="56" t="s">
        <v>957</v>
      </c>
      <c r="M729" s="12"/>
    </row>
    <row r="730" spans="1:13" ht="38.25">
      <c r="A730" s="12"/>
      <c r="B730" s="22">
        <v>58</v>
      </c>
      <c r="C730" s="293" t="s">
        <v>958</v>
      </c>
      <c r="D730" s="56" t="s">
        <v>959</v>
      </c>
      <c r="E730" s="56" t="s">
        <v>960</v>
      </c>
      <c r="F730" s="56" t="s">
        <v>961</v>
      </c>
      <c r="G730" s="56" t="s">
        <v>5234</v>
      </c>
      <c r="H730" s="303" t="s">
        <v>4491</v>
      </c>
      <c r="I730" s="303"/>
      <c r="J730" s="56"/>
      <c r="K730" s="404">
        <v>42839</v>
      </c>
      <c r="L730" s="56" t="s">
        <v>962</v>
      </c>
      <c r="M730" s="12"/>
    </row>
    <row r="731" spans="1:13" ht="38.25">
      <c r="A731" s="12"/>
      <c r="B731" s="22">
        <v>59</v>
      </c>
      <c r="C731" s="293" t="s">
        <v>963</v>
      </c>
      <c r="D731" s="56" t="s">
        <v>964</v>
      </c>
      <c r="E731" s="56" t="s">
        <v>965</v>
      </c>
      <c r="F731" s="56" t="s">
        <v>966</v>
      </c>
      <c r="G731" s="56" t="s">
        <v>967</v>
      </c>
      <c r="H731" s="303" t="s">
        <v>4491</v>
      </c>
      <c r="I731" s="303"/>
      <c r="J731" s="56"/>
      <c r="K731" s="404">
        <v>43012</v>
      </c>
      <c r="L731" s="56" t="s">
        <v>968</v>
      </c>
      <c r="M731" s="12"/>
    </row>
    <row r="732" spans="1:13" ht="38.25">
      <c r="A732" s="12"/>
      <c r="B732" s="22">
        <v>60</v>
      </c>
      <c r="C732" s="293" t="s">
        <v>969</v>
      </c>
      <c r="D732" s="56" t="s">
        <v>970</v>
      </c>
      <c r="E732" s="56" t="s">
        <v>971</v>
      </c>
      <c r="F732" s="56" t="s">
        <v>972</v>
      </c>
      <c r="G732" s="303" t="s">
        <v>5235</v>
      </c>
      <c r="H732" s="303" t="s">
        <v>4491</v>
      </c>
      <c r="I732" s="303"/>
      <c r="J732" s="56"/>
      <c r="K732" s="404">
        <v>42835</v>
      </c>
      <c r="L732" s="56" t="s">
        <v>973</v>
      </c>
      <c r="M732" s="12"/>
    </row>
    <row r="733" spans="1:13" ht="38.25">
      <c r="A733" s="12"/>
      <c r="B733" s="22">
        <v>61</v>
      </c>
      <c r="C733" s="293" t="s">
        <v>974</v>
      </c>
      <c r="D733" s="56" t="s">
        <v>975</v>
      </c>
      <c r="E733" s="56" t="s">
        <v>976</v>
      </c>
      <c r="F733" s="56" t="s">
        <v>977</v>
      </c>
      <c r="G733" s="303" t="s">
        <v>5236</v>
      </c>
      <c r="H733" s="303" t="s">
        <v>4491</v>
      </c>
      <c r="I733" s="303"/>
      <c r="J733" s="56"/>
      <c r="K733" s="404">
        <v>43031</v>
      </c>
      <c r="L733" s="56" t="s">
        <v>978</v>
      </c>
      <c r="M733" s="12"/>
    </row>
    <row r="734" spans="1:13" ht="38.25">
      <c r="A734" s="12"/>
      <c r="B734" s="22">
        <v>62</v>
      </c>
      <c r="C734" s="293" t="s">
        <v>980</v>
      </c>
      <c r="D734" s="56" t="s">
        <v>981</v>
      </c>
      <c r="E734" s="56" t="s">
        <v>982</v>
      </c>
      <c r="F734" s="56" t="s">
        <v>983</v>
      </c>
      <c r="G734" s="56" t="s">
        <v>984</v>
      </c>
      <c r="H734" s="303" t="s">
        <v>4491</v>
      </c>
      <c r="I734" s="303"/>
      <c r="J734" s="56"/>
      <c r="K734" s="404">
        <v>43133</v>
      </c>
      <c r="L734" s="56" t="s">
        <v>985</v>
      </c>
      <c r="M734" s="12"/>
    </row>
    <row r="735" spans="1:13" ht="51">
      <c r="A735" s="12"/>
      <c r="B735" s="22">
        <v>63</v>
      </c>
      <c r="C735" s="293" t="s">
        <v>986</v>
      </c>
      <c r="D735" s="56" t="s">
        <v>987</v>
      </c>
      <c r="E735" s="56" t="s">
        <v>988</v>
      </c>
      <c r="F735" s="56" t="s">
        <v>989</v>
      </c>
      <c r="G735" s="303" t="s">
        <v>5237</v>
      </c>
      <c r="H735" s="303" t="s">
        <v>4491</v>
      </c>
      <c r="I735" s="303"/>
      <c r="J735" s="56"/>
      <c r="K735" s="404">
        <v>43031</v>
      </c>
      <c r="L735" s="56" t="s">
        <v>990</v>
      </c>
      <c r="M735" s="12"/>
    </row>
    <row r="736" spans="1:13" ht="38.25">
      <c r="A736" s="12"/>
      <c r="B736" s="22">
        <v>64</v>
      </c>
      <c r="C736" s="293" t="s">
        <v>991</v>
      </c>
      <c r="D736" s="56" t="s">
        <v>992</v>
      </c>
      <c r="E736" s="56" t="s">
        <v>993</v>
      </c>
      <c r="F736" s="56" t="s">
        <v>994</v>
      </c>
      <c r="G736" s="303" t="s">
        <v>995</v>
      </c>
      <c r="H736" s="303" t="s">
        <v>4491</v>
      </c>
      <c r="I736" s="303"/>
      <c r="J736" s="56"/>
      <c r="K736" s="404">
        <v>43031</v>
      </c>
      <c r="L736" s="56" t="s">
        <v>996</v>
      </c>
      <c r="M736" s="12"/>
    </row>
    <row r="737" spans="1:13" ht="51">
      <c r="A737" s="12"/>
      <c r="B737" s="22">
        <v>65</v>
      </c>
      <c r="C737" s="293" t="s">
        <v>979</v>
      </c>
      <c r="D737" s="56" t="s">
        <v>970</v>
      </c>
      <c r="E737" s="56" t="s">
        <v>997</v>
      </c>
      <c r="F737" s="56" t="s">
        <v>998</v>
      </c>
      <c r="G737" s="303" t="s">
        <v>763</v>
      </c>
      <c r="H737" s="303" t="s">
        <v>4491</v>
      </c>
      <c r="I737" s="303"/>
      <c r="J737" s="56"/>
      <c r="K737" s="404">
        <v>43173</v>
      </c>
      <c r="L737" s="56" t="s">
        <v>999</v>
      </c>
      <c r="M737" s="12"/>
    </row>
    <row r="738" spans="1:13" ht="38.25">
      <c r="A738" s="12"/>
      <c r="B738" s="22">
        <v>66</v>
      </c>
      <c r="C738" s="293" t="s">
        <v>1000</v>
      </c>
      <c r="D738" s="56" t="s">
        <v>1001</v>
      </c>
      <c r="E738" s="56" t="s">
        <v>1002</v>
      </c>
      <c r="F738" s="56" t="s">
        <v>1003</v>
      </c>
      <c r="G738" s="303" t="s">
        <v>3885</v>
      </c>
      <c r="H738" s="303" t="s">
        <v>4491</v>
      </c>
      <c r="I738" s="303"/>
      <c r="J738" s="56"/>
      <c r="K738" s="404">
        <v>42870</v>
      </c>
      <c r="L738" s="56" t="s">
        <v>1004</v>
      </c>
      <c r="M738" s="12"/>
    </row>
    <row r="739" spans="1:13" ht="38.25">
      <c r="A739" s="12"/>
      <c r="B739" s="22">
        <v>67</v>
      </c>
      <c r="C739" s="293" t="s">
        <v>1005</v>
      </c>
      <c r="D739" s="56" t="s">
        <v>1006</v>
      </c>
      <c r="E739" s="56" t="s">
        <v>1007</v>
      </c>
      <c r="F739" s="56" t="s">
        <v>1008</v>
      </c>
      <c r="G739" s="303" t="s">
        <v>763</v>
      </c>
      <c r="H739" s="303" t="s">
        <v>4491</v>
      </c>
      <c r="I739" s="303"/>
      <c r="J739" s="56"/>
      <c r="K739" s="404">
        <v>43067</v>
      </c>
      <c r="L739" s="56" t="s">
        <v>1009</v>
      </c>
      <c r="M739" s="12"/>
    </row>
    <row r="740" spans="1:13" ht="38.25">
      <c r="A740" s="12"/>
      <c r="B740" s="22">
        <v>68</v>
      </c>
      <c r="C740" s="293" t="s">
        <v>1010</v>
      </c>
      <c r="D740" s="56" t="s">
        <v>1011</v>
      </c>
      <c r="E740" s="56" t="s">
        <v>1012</v>
      </c>
      <c r="F740" s="56" t="s">
        <v>1013</v>
      </c>
      <c r="G740" s="303" t="s">
        <v>4760</v>
      </c>
      <c r="H740" s="303" t="s">
        <v>4491</v>
      </c>
      <c r="I740" s="303"/>
      <c r="J740" s="56"/>
      <c r="K740" s="404">
        <v>42828</v>
      </c>
      <c r="L740" s="56" t="s">
        <v>1014</v>
      </c>
      <c r="M740" s="12"/>
    </row>
    <row r="741" spans="1:13" ht="38.25">
      <c r="A741" s="12"/>
      <c r="B741" s="22">
        <v>69</v>
      </c>
      <c r="C741" s="293" t="s">
        <v>1015</v>
      </c>
      <c r="D741" s="56" t="s">
        <v>1016</v>
      </c>
      <c r="E741" s="56" t="s">
        <v>1017</v>
      </c>
      <c r="F741" s="56" t="s">
        <v>1018</v>
      </c>
      <c r="G741" s="303" t="s">
        <v>4761</v>
      </c>
      <c r="H741" s="303" t="s">
        <v>4491</v>
      </c>
      <c r="I741" s="303"/>
      <c r="J741" s="56"/>
      <c r="K741" s="404">
        <v>43021</v>
      </c>
      <c r="L741" s="56" t="s">
        <v>1019</v>
      </c>
      <c r="M741" s="12"/>
    </row>
    <row r="742" spans="1:13" ht="38.25">
      <c r="A742" s="12"/>
      <c r="B742" s="22">
        <v>70</v>
      </c>
      <c r="C742" s="293" t="s">
        <v>1044</v>
      </c>
      <c r="D742" s="56" t="s">
        <v>1045</v>
      </c>
      <c r="E742" s="56" t="s">
        <v>1046</v>
      </c>
      <c r="F742" s="56" t="s">
        <v>1047</v>
      </c>
      <c r="G742" s="56" t="s">
        <v>4762</v>
      </c>
      <c r="H742" s="303" t="s">
        <v>4491</v>
      </c>
      <c r="I742" s="303"/>
      <c r="J742" s="56"/>
      <c r="K742" s="404">
        <v>43159</v>
      </c>
      <c r="L742" s="56" t="s">
        <v>1048</v>
      </c>
      <c r="M742" s="12"/>
    </row>
    <row r="743" spans="1:13" ht="38.25">
      <c r="A743" s="12"/>
      <c r="B743" s="22">
        <v>71</v>
      </c>
      <c r="C743" s="293" t="s">
        <v>1049</v>
      </c>
      <c r="D743" s="56" t="s">
        <v>1050</v>
      </c>
      <c r="E743" s="56" t="s">
        <v>1051</v>
      </c>
      <c r="F743" s="56" t="s">
        <v>1052</v>
      </c>
      <c r="G743" s="303" t="s">
        <v>4763</v>
      </c>
      <c r="H743" s="303" t="s">
        <v>4491</v>
      </c>
      <c r="I743" s="303"/>
      <c r="J743" s="56"/>
      <c r="K743" s="404">
        <v>43186</v>
      </c>
      <c r="L743" s="56" t="s">
        <v>1053</v>
      </c>
      <c r="M743" s="12"/>
    </row>
    <row r="744" spans="1:13" ht="51">
      <c r="A744" s="12"/>
      <c r="B744" s="22">
        <v>72</v>
      </c>
      <c r="C744" s="257" t="s">
        <v>899</v>
      </c>
      <c r="D744" s="56" t="s">
        <v>1075</v>
      </c>
      <c r="E744" s="56" t="s">
        <v>1076</v>
      </c>
      <c r="F744" s="56" t="s">
        <v>1077</v>
      </c>
      <c r="G744" s="56" t="s">
        <v>4285</v>
      </c>
      <c r="H744" s="303" t="s">
        <v>4491</v>
      </c>
      <c r="I744" s="303"/>
      <c r="J744" s="56"/>
      <c r="K744" s="404">
        <v>43165</v>
      </c>
      <c r="L744" s="56" t="s">
        <v>1078</v>
      </c>
      <c r="M744" s="12"/>
    </row>
    <row r="745" spans="1:13" ht="38.25">
      <c r="A745" s="12"/>
      <c r="B745" s="22">
        <v>73</v>
      </c>
      <c r="C745" s="257" t="s">
        <v>1084</v>
      </c>
      <c r="D745" s="56" t="s">
        <v>1085</v>
      </c>
      <c r="E745" s="56" t="s">
        <v>1086</v>
      </c>
      <c r="F745" s="56" t="s">
        <v>1087</v>
      </c>
      <c r="G745" s="56" t="s">
        <v>1088</v>
      </c>
      <c r="H745" s="303" t="s">
        <v>4491</v>
      </c>
      <c r="I745" s="303"/>
      <c r="J745" s="56"/>
      <c r="K745" s="404">
        <v>43186</v>
      </c>
      <c r="L745" s="56" t="s">
        <v>1089</v>
      </c>
      <c r="M745" s="12"/>
    </row>
    <row r="746" spans="1:13" ht="38.25">
      <c r="A746" s="12"/>
      <c r="B746" s="22">
        <v>74</v>
      </c>
      <c r="C746" s="257" t="s">
        <v>1090</v>
      </c>
      <c r="D746" s="56" t="s">
        <v>1091</v>
      </c>
      <c r="E746" s="56" t="s">
        <v>1092</v>
      </c>
      <c r="F746" s="56" t="s">
        <v>1093</v>
      </c>
      <c r="G746" s="56" t="s">
        <v>1094</v>
      </c>
      <c r="H746" s="303" t="s">
        <v>4491</v>
      </c>
      <c r="I746" s="303"/>
      <c r="J746" s="56"/>
      <c r="K746" s="404">
        <v>42999</v>
      </c>
      <c r="L746" s="56" t="s">
        <v>1095</v>
      </c>
      <c r="M746" s="12"/>
    </row>
    <row r="747" spans="1:13" ht="38.25">
      <c r="A747" s="12"/>
      <c r="B747" s="22">
        <v>75</v>
      </c>
      <c r="C747" s="257" t="s">
        <v>3886</v>
      </c>
      <c r="D747" s="56" t="s">
        <v>3887</v>
      </c>
      <c r="E747" s="56" t="s">
        <v>3888</v>
      </c>
      <c r="F747" s="56" t="s">
        <v>3889</v>
      </c>
      <c r="G747" s="56" t="s">
        <v>4286</v>
      </c>
      <c r="H747" s="303" t="s">
        <v>4491</v>
      </c>
      <c r="I747" s="303"/>
      <c r="J747" s="56"/>
      <c r="K747" s="404">
        <v>43154</v>
      </c>
      <c r="L747" s="56" t="s">
        <v>3895</v>
      </c>
      <c r="M747" s="12"/>
    </row>
    <row r="748" spans="1:13" ht="38.25">
      <c r="A748" s="12"/>
      <c r="B748" s="22">
        <v>76</v>
      </c>
      <c r="C748" s="257" t="s">
        <v>1096</v>
      </c>
      <c r="D748" s="56" t="s">
        <v>1097</v>
      </c>
      <c r="E748" s="56" t="s">
        <v>1098</v>
      </c>
      <c r="F748" s="56" t="s">
        <v>3890</v>
      </c>
      <c r="G748" s="56" t="s">
        <v>3891</v>
      </c>
      <c r="H748" s="303" t="s">
        <v>4491</v>
      </c>
      <c r="I748" s="303"/>
      <c r="J748" s="56"/>
      <c r="K748" s="404">
        <v>43158</v>
      </c>
      <c r="L748" s="56" t="s">
        <v>1099</v>
      </c>
      <c r="M748" s="12"/>
    </row>
    <row r="749" spans="1:13" ht="63.75">
      <c r="A749" s="12"/>
      <c r="B749" s="22">
        <v>77</v>
      </c>
      <c r="C749" s="258" t="s">
        <v>4287</v>
      </c>
      <c r="D749" s="402" t="s">
        <v>1001</v>
      </c>
      <c r="E749" s="402" t="s">
        <v>4288</v>
      </c>
      <c r="F749" s="402" t="s">
        <v>4289</v>
      </c>
      <c r="G749" s="402" t="s">
        <v>4290</v>
      </c>
      <c r="H749" s="407" t="s">
        <v>4491</v>
      </c>
      <c r="I749" s="407"/>
      <c r="J749" s="402"/>
      <c r="K749" s="408">
        <v>43087</v>
      </c>
      <c r="L749" s="402" t="s">
        <v>4291</v>
      </c>
      <c r="M749" s="12"/>
    </row>
    <row r="750" spans="1:13" ht="38.25">
      <c r="A750" s="12"/>
      <c r="B750" s="22">
        <v>78</v>
      </c>
      <c r="C750" s="257" t="s">
        <v>4766</v>
      </c>
      <c r="D750" s="56" t="s">
        <v>4767</v>
      </c>
      <c r="E750" s="56" t="s">
        <v>4768</v>
      </c>
      <c r="F750" s="56" t="s">
        <v>4769</v>
      </c>
      <c r="G750" s="56" t="s">
        <v>4770</v>
      </c>
      <c r="H750" s="303" t="s">
        <v>4491</v>
      </c>
      <c r="I750" s="303"/>
      <c r="J750" s="56"/>
      <c r="K750" s="405">
        <v>43082</v>
      </c>
      <c r="L750" s="56" t="s">
        <v>4771</v>
      </c>
      <c r="M750" s="12"/>
    </row>
    <row r="751" spans="1:13" ht="38.25">
      <c r="A751" s="12"/>
      <c r="B751" s="22">
        <v>79</v>
      </c>
      <c r="C751" s="258" t="s">
        <v>4772</v>
      </c>
      <c r="D751" s="402" t="s">
        <v>4773</v>
      </c>
      <c r="E751" s="402" t="s">
        <v>4768</v>
      </c>
      <c r="F751" s="402" t="s">
        <v>4774</v>
      </c>
      <c r="G751" s="402" t="s">
        <v>4775</v>
      </c>
      <c r="H751" s="407" t="s">
        <v>4491</v>
      </c>
      <c r="I751" s="407"/>
      <c r="J751" s="407"/>
      <c r="K751" s="408">
        <v>43185</v>
      </c>
      <c r="L751" s="402" t="s">
        <v>4776</v>
      </c>
      <c r="M751" s="12"/>
    </row>
    <row r="752" spans="1:13" ht="38.25">
      <c r="A752" s="12"/>
      <c r="B752" s="22">
        <v>80</v>
      </c>
      <c r="C752" s="257" t="s">
        <v>49</v>
      </c>
      <c r="D752" s="56" t="s">
        <v>4777</v>
      </c>
      <c r="E752" s="56" t="s">
        <v>4778</v>
      </c>
      <c r="F752" s="56" t="s">
        <v>4779</v>
      </c>
      <c r="G752" s="56" t="s">
        <v>4780</v>
      </c>
      <c r="H752" s="303" t="s">
        <v>4491</v>
      </c>
      <c r="I752" s="303"/>
      <c r="J752" s="303"/>
      <c r="K752" s="405">
        <v>43185</v>
      </c>
      <c r="L752" s="56" t="s">
        <v>4781</v>
      </c>
      <c r="M752" s="12"/>
    </row>
    <row r="753" spans="1:13" ht="38.25">
      <c r="A753" s="12"/>
      <c r="B753" s="22">
        <v>81</v>
      </c>
      <c r="C753" s="257" t="s">
        <v>4782</v>
      </c>
      <c r="D753" s="56" t="s">
        <v>4783</v>
      </c>
      <c r="E753" s="56" t="s">
        <v>4784</v>
      </c>
      <c r="F753" s="56" t="s">
        <v>4785</v>
      </c>
      <c r="G753" s="56" t="s">
        <v>4786</v>
      </c>
      <c r="H753" s="303" t="s">
        <v>4491</v>
      </c>
      <c r="I753" s="303"/>
      <c r="J753" s="303"/>
      <c r="K753" s="405">
        <v>43038</v>
      </c>
      <c r="L753" s="56" t="s">
        <v>4787</v>
      </c>
      <c r="M753" s="12"/>
    </row>
    <row r="754" spans="1:13" ht="38.25">
      <c r="A754" s="12"/>
      <c r="B754" s="22">
        <v>82</v>
      </c>
      <c r="C754" s="257" t="s">
        <v>4788</v>
      </c>
      <c r="D754" s="56" t="s">
        <v>4789</v>
      </c>
      <c r="E754" s="56" t="s">
        <v>4790</v>
      </c>
      <c r="F754" s="56" t="s">
        <v>4791</v>
      </c>
      <c r="G754" s="56" t="s">
        <v>4792</v>
      </c>
      <c r="H754" s="303" t="s">
        <v>4491</v>
      </c>
      <c r="I754" s="303"/>
      <c r="J754" s="303"/>
      <c r="K754" s="405">
        <v>43186</v>
      </c>
      <c r="L754" s="56" t="s">
        <v>4798</v>
      </c>
      <c r="M754" s="12"/>
    </row>
    <row r="755" spans="1:13" ht="38.25">
      <c r="A755" s="12"/>
      <c r="B755" s="22">
        <v>83</v>
      </c>
      <c r="C755" s="259" t="s">
        <v>4794</v>
      </c>
      <c r="D755" s="409" t="s">
        <v>4795</v>
      </c>
      <c r="E755" s="409" t="s">
        <v>4952</v>
      </c>
      <c r="F755" s="409" t="s">
        <v>4796</v>
      </c>
      <c r="G755" s="409" t="s">
        <v>4797</v>
      </c>
      <c r="H755" s="410" t="s">
        <v>4491</v>
      </c>
      <c r="I755" s="410"/>
      <c r="J755" s="410"/>
      <c r="K755" s="411">
        <v>43041</v>
      </c>
      <c r="L755" s="409" t="s">
        <v>4793</v>
      </c>
      <c r="M755" s="12"/>
    </row>
    <row r="756" spans="1:13" ht="38.25">
      <c r="A756" s="12"/>
      <c r="B756" s="22">
        <v>84</v>
      </c>
      <c r="C756" s="258" t="s">
        <v>4953</v>
      </c>
      <c r="D756" s="402" t="s">
        <v>4954</v>
      </c>
      <c r="E756" s="402" t="s">
        <v>4955</v>
      </c>
      <c r="F756" s="402" t="s">
        <v>4956</v>
      </c>
      <c r="G756" s="402" t="s">
        <v>4957</v>
      </c>
      <c r="H756" s="407" t="s">
        <v>4491</v>
      </c>
      <c r="I756" s="407"/>
      <c r="J756" s="407"/>
      <c r="K756" s="408">
        <v>43070</v>
      </c>
      <c r="L756" s="412" t="s">
        <v>4958</v>
      </c>
      <c r="M756" s="12"/>
    </row>
    <row r="757" spans="1:13" ht="38.25">
      <c r="A757" s="12"/>
      <c r="B757" s="22">
        <v>85</v>
      </c>
      <c r="C757" s="257" t="s">
        <v>4788</v>
      </c>
      <c r="D757" s="56" t="s">
        <v>4959</v>
      </c>
      <c r="E757" s="56" t="s">
        <v>4790</v>
      </c>
      <c r="F757" s="56" t="s">
        <v>4960</v>
      </c>
      <c r="G757" s="56" t="s">
        <v>4961</v>
      </c>
      <c r="H757" s="303" t="s">
        <v>4491</v>
      </c>
      <c r="I757" s="303"/>
      <c r="J757" s="56"/>
      <c r="K757" s="405">
        <v>43186</v>
      </c>
      <c r="L757" s="56" t="s">
        <v>4962</v>
      </c>
      <c r="M757" s="12"/>
    </row>
    <row r="758" spans="1:13" ht="38.25">
      <c r="A758" s="12"/>
      <c r="B758" s="22">
        <v>86</v>
      </c>
      <c r="C758" s="257" t="s">
        <v>5239</v>
      </c>
      <c r="D758" s="56" t="s">
        <v>5240</v>
      </c>
      <c r="E758" s="56" t="s">
        <v>5241</v>
      </c>
      <c r="F758" s="56" t="s">
        <v>5242</v>
      </c>
      <c r="G758" s="56" t="s">
        <v>763</v>
      </c>
      <c r="H758" s="303" t="s">
        <v>4491</v>
      </c>
      <c r="I758" s="303"/>
      <c r="J758" s="303"/>
      <c r="K758" s="405">
        <v>42881</v>
      </c>
      <c r="L758" s="56" t="s">
        <v>6225</v>
      </c>
      <c r="M758" s="12"/>
    </row>
    <row r="759" spans="1:13" ht="51">
      <c r="A759" s="12"/>
      <c r="B759" s="22">
        <v>87</v>
      </c>
      <c r="C759" s="257" t="s">
        <v>2577</v>
      </c>
      <c r="D759" s="56" t="s">
        <v>6226</v>
      </c>
      <c r="E759" s="56" t="s">
        <v>6227</v>
      </c>
      <c r="F759" s="56" t="s">
        <v>6228</v>
      </c>
      <c r="G759" s="56" t="s">
        <v>6229</v>
      </c>
      <c r="H759" s="303" t="s">
        <v>4491</v>
      </c>
      <c r="I759" s="303"/>
      <c r="J759" s="303"/>
      <c r="K759" s="405">
        <v>43042</v>
      </c>
      <c r="L759" s="56" t="s">
        <v>6230</v>
      </c>
      <c r="M759" s="12"/>
    </row>
    <row r="760" spans="1:13" ht="51">
      <c r="A760" s="12"/>
      <c r="B760" s="22">
        <v>88</v>
      </c>
      <c r="C760" s="258" t="s">
        <v>6231</v>
      </c>
      <c r="D760" s="402" t="s">
        <v>6232</v>
      </c>
      <c r="E760" s="402" t="s">
        <v>6233</v>
      </c>
      <c r="F760" s="402" t="s">
        <v>6234</v>
      </c>
      <c r="G760" s="402" t="s">
        <v>7030</v>
      </c>
      <c r="H760" s="407" t="s">
        <v>4491</v>
      </c>
      <c r="I760" s="407"/>
      <c r="J760" s="407"/>
      <c r="K760" s="408">
        <v>43136</v>
      </c>
      <c r="L760" s="402" t="s">
        <v>6235</v>
      </c>
      <c r="M760" s="12"/>
    </row>
    <row r="761" spans="1:13" ht="38.25">
      <c r="A761" s="12"/>
      <c r="B761" s="22">
        <v>89</v>
      </c>
      <c r="C761" s="257" t="s">
        <v>159</v>
      </c>
      <c r="D761" s="56" t="s">
        <v>6682</v>
      </c>
      <c r="E761" s="56" t="s">
        <v>6683</v>
      </c>
      <c r="F761" s="56" t="s">
        <v>6684</v>
      </c>
      <c r="G761" s="56" t="s">
        <v>6685</v>
      </c>
      <c r="H761" s="303" t="s">
        <v>4491</v>
      </c>
      <c r="I761" s="303"/>
      <c r="J761" s="303"/>
      <c r="K761" s="405" t="s">
        <v>6686</v>
      </c>
      <c r="L761" s="56" t="s">
        <v>6687</v>
      </c>
      <c r="M761" s="12"/>
    </row>
    <row r="762" spans="1:13" ht="38.25">
      <c r="A762" s="12"/>
      <c r="B762" s="22">
        <v>90</v>
      </c>
      <c r="C762" s="257" t="s">
        <v>7031</v>
      </c>
      <c r="D762" s="56" t="s">
        <v>7032</v>
      </c>
      <c r="E762" s="56" t="s">
        <v>7033</v>
      </c>
      <c r="F762" s="56" t="s">
        <v>7034</v>
      </c>
      <c r="G762" s="56" t="s">
        <v>7035</v>
      </c>
      <c r="H762" s="303" t="s">
        <v>4491</v>
      </c>
      <c r="I762" s="303"/>
      <c r="J762" s="303"/>
      <c r="K762" s="405">
        <v>43032</v>
      </c>
      <c r="L762" s="56" t="s">
        <v>7036</v>
      </c>
      <c r="M762" s="12"/>
    </row>
    <row r="763" spans="1:13" ht="51">
      <c r="A763" s="12"/>
      <c r="B763" s="22">
        <v>91</v>
      </c>
      <c r="C763" s="257" t="s">
        <v>7321</v>
      </c>
      <c r="D763" s="56" t="s">
        <v>7322</v>
      </c>
      <c r="E763" s="56" t="s">
        <v>7323</v>
      </c>
      <c r="F763" s="56" t="s">
        <v>7324</v>
      </c>
      <c r="G763" s="56" t="s">
        <v>4950</v>
      </c>
      <c r="H763" s="303" t="s">
        <v>4491</v>
      </c>
      <c r="I763" s="303"/>
      <c r="J763" s="303"/>
      <c r="K763" s="413">
        <v>43038</v>
      </c>
      <c r="L763" s="56" t="s">
        <v>7325</v>
      </c>
      <c r="M763" s="12"/>
    </row>
    <row r="764" spans="1:13" ht="51">
      <c r="A764" s="12"/>
      <c r="B764" s="22">
        <v>92</v>
      </c>
      <c r="C764" s="257" t="s">
        <v>7326</v>
      </c>
      <c r="D764" s="56" t="s">
        <v>7327</v>
      </c>
      <c r="E764" s="56" t="s">
        <v>7328</v>
      </c>
      <c r="F764" s="56" t="s">
        <v>7329</v>
      </c>
      <c r="G764" s="56" t="s">
        <v>7330</v>
      </c>
      <c r="H764" s="303" t="s">
        <v>4491</v>
      </c>
      <c r="I764" s="303"/>
      <c r="J764" s="303"/>
      <c r="K764" s="413">
        <v>43082</v>
      </c>
      <c r="L764" s="56" t="s">
        <v>7331</v>
      </c>
      <c r="M764" s="12"/>
    </row>
    <row r="765" spans="1:13" ht="51">
      <c r="A765" s="12"/>
      <c r="B765" s="22">
        <v>93</v>
      </c>
      <c r="C765" s="257" t="s">
        <v>7332</v>
      </c>
      <c r="D765" s="56" t="s">
        <v>7333</v>
      </c>
      <c r="E765" s="56" t="s">
        <v>7334</v>
      </c>
      <c r="F765" s="56" t="s">
        <v>7335</v>
      </c>
      <c r="G765" s="56" t="s">
        <v>7336</v>
      </c>
      <c r="H765" s="303" t="s">
        <v>4491</v>
      </c>
      <c r="I765" s="303"/>
      <c r="J765" s="303"/>
      <c r="K765" s="413">
        <v>43077</v>
      </c>
      <c r="L765" s="56" t="s">
        <v>7337</v>
      </c>
      <c r="M765" s="12"/>
    </row>
    <row r="766" spans="1:13" ht="38.25">
      <c r="A766" s="12"/>
      <c r="B766" s="22">
        <v>94</v>
      </c>
      <c r="C766" s="258" t="s">
        <v>7338</v>
      </c>
      <c r="D766" s="402" t="s">
        <v>7339</v>
      </c>
      <c r="E766" s="402" t="s">
        <v>7340</v>
      </c>
      <c r="F766" s="402" t="s">
        <v>7341</v>
      </c>
      <c r="G766" s="402" t="s">
        <v>7342</v>
      </c>
      <c r="H766" s="407" t="s">
        <v>4491</v>
      </c>
      <c r="I766" s="407"/>
      <c r="J766" s="407"/>
      <c r="K766" s="414">
        <v>43082</v>
      </c>
      <c r="L766" s="402" t="s">
        <v>7343</v>
      </c>
      <c r="M766" s="12"/>
    </row>
    <row r="767" spans="1:13" ht="38.25">
      <c r="A767" s="12"/>
      <c r="B767" s="22">
        <v>95</v>
      </c>
      <c r="C767" s="257" t="s">
        <v>7502</v>
      </c>
      <c r="D767" s="56" t="s">
        <v>7503</v>
      </c>
      <c r="E767" s="56" t="s">
        <v>7504</v>
      </c>
      <c r="F767" s="56" t="s">
        <v>7505</v>
      </c>
      <c r="G767" s="56" t="s">
        <v>7506</v>
      </c>
      <c r="H767" s="303" t="s">
        <v>4491</v>
      </c>
      <c r="I767" s="303"/>
      <c r="J767" s="303"/>
      <c r="K767" s="413">
        <v>43131</v>
      </c>
      <c r="L767" s="56" t="s">
        <v>7507</v>
      </c>
      <c r="M767" s="12"/>
    </row>
    <row r="768" spans="1:13" ht="63.75">
      <c r="A768" s="12"/>
      <c r="B768" s="22">
        <v>96</v>
      </c>
      <c r="C768" s="257" t="s">
        <v>7508</v>
      </c>
      <c r="D768" s="56" t="s">
        <v>7509</v>
      </c>
      <c r="E768" s="56" t="s">
        <v>7510</v>
      </c>
      <c r="F768" s="56" t="s">
        <v>7511</v>
      </c>
      <c r="G768" s="56" t="s">
        <v>8431</v>
      </c>
      <c r="H768" s="303" t="s">
        <v>4491</v>
      </c>
      <c r="I768" s="303"/>
      <c r="J768" s="303"/>
      <c r="K768" s="413">
        <v>43158</v>
      </c>
      <c r="L768" s="56" t="s">
        <v>7512</v>
      </c>
      <c r="M768" s="12"/>
    </row>
    <row r="769" spans="1:13" ht="38.25">
      <c r="A769" s="12"/>
      <c r="B769" s="22">
        <v>97</v>
      </c>
      <c r="C769" s="257" t="s">
        <v>4772</v>
      </c>
      <c r="D769" s="56" t="s">
        <v>4773</v>
      </c>
      <c r="E769" s="56" t="s">
        <v>7513</v>
      </c>
      <c r="F769" s="56" t="s">
        <v>7514</v>
      </c>
      <c r="G769" s="56" t="s">
        <v>7515</v>
      </c>
      <c r="H769" s="303" t="s">
        <v>4491</v>
      </c>
      <c r="I769" s="303"/>
      <c r="J769" s="303"/>
      <c r="K769" s="413">
        <v>43187</v>
      </c>
      <c r="L769" s="261" t="s">
        <v>8432</v>
      </c>
      <c r="M769" s="12"/>
    </row>
    <row r="770" spans="1:13" ht="38.25">
      <c r="A770" s="12"/>
      <c r="B770" s="22">
        <v>98</v>
      </c>
      <c r="C770" s="257" t="s">
        <v>7864</v>
      </c>
      <c r="D770" s="56" t="s">
        <v>7865</v>
      </c>
      <c r="E770" s="56" t="s">
        <v>7866</v>
      </c>
      <c r="F770" s="56" t="s">
        <v>7867</v>
      </c>
      <c r="G770" s="56" t="s">
        <v>7868</v>
      </c>
      <c r="H770" s="303" t="s">
        <v>4491</v>
      </c>
      <c r="I770" s="303"/>
      <c r="J770" s="415"/>
      <c r="K770" s="413">
        <v>43208</v>
      </c>
      <c r="L770" s="56" t="s">
        <v>7869</v>
      </c>
      <c r="M770" s="12"/>
    </row>
    <row r="771" spans="1:13" ht="25.5">
      <c r="A771" s="12"/>
      <c r="B771" s="22">
        <v>99</v>
      </c>
      <c r="C771" s="257" t="s">
        <v>8575</v>
      </c>
      <c r="D771" s="56" t="s">
        <v>8576</v>
      </c>
      <c r="E771" s="56" t="s">
        <v>8577</v>
      </c>
      <c r="F771" s="56" t="s">
        <v>8578</v>
      </c>
      <c r="G771" s="56" t="s">
        <v>8579</v>
      </c>
      <c r="H771" s="303" t="s">
        <v>4491</v>
      </c>
      <c r="I771" s="303"/>
      <c r="J771" s="415"/>
      <c r="K771" s="413">
        <v>43277</v>
      </c>
      <c r="L771" s="56" t="s">
        <v>8580</v>
      </c>
      <c r="M771" s="12"/>
    </row>
    <row r="772" spans="1:13" ht="12.75">
      <c r="A772" s="12"/>
      <c r="B772" s="22">
        <v>100</v>
      </c>
      <c r="C772" s="301"/>
      <c r="D772" s="301"/>
      <c r="E772" s="273"/>
      <c r="F772" s="273"/>
      <c r="G772" s="302"/>
      <c r="H772" s="272"/>
      <c r="I772" s="271"/>
      <c r="J772" s="271"/>
      <c r="K772" s="292"/>
      <c r="L772" s="273"/>
      <c r="M772" s="12"/>
    </row>
    <row r="773" spans="1:13" ht="12.75">
      <c r="A773" s="12"/>
      <c r="B773" s="22">
        <v>101</v>
      </c>
      <c r="C773" s="301"/>
      <c r="D773" s="301"/>
      <c r="E773" s="273"/>
      <c r="F773" s="273"/>
      <c r="G773" s="302"/>
      <c r="H773" s="272"/>
      <c r="I773" s="271"/>
      <c r="J773" s="271"/>
      <c r="K773" s="292"/>
      <c r="L773" s="273"/>
      <c r="M773" s="12"/>
    </row>
    <row r="774" spans="1:13" ht="12.75">
      <c r="A774" s="12"/>
      <c r="B774" s="22">
        <v>102</v>
      </c>
      <c r="C774" s="293"/>
      <c r="D774" s="294"/>
      <c r="E774" s="294"/>
      <c r="F774" s="294"/>
      <c r="G774" s="295"/>
      <c r="H774" s="296"/>
      <c r="I774" s="297"/>
      <c r="J774" s="294"/>
      <c r="K774" s="298"/>
      <c r="L774" s="294"/>
      <c r="M774" s="12"/>
    </row>
    <row r="775" spans="1:13" ht="12.75">
      <c r="A775" s="12"/>
      <c r="B775" s="22">
        <v>103</v>
      </c>
      <c r="C775" s="293"/>
      <c r="D775" s="294"/>
      <c r="E775" s="294"/>
      <c r="F775" s="294"/>
      <c r="G775" s="295"/>
      <c r="H775" s="296"/>
      <c r="I775" s="297"/>
      <c r="J775" s="294"/>
      <c r="K775" s="300"/>
      <c r="L775" s="294"/>
      <c r="M775" s="12"/>
    </row>
    <row r="776" spans="1:13" ht="12.75">
      <c r="A776" s="12"/>
      <c r="B776" s="22">
        <v>104</v>
      </c>
      <c r="C776" s="293"/>
      <c r="D776" s="294"/>
      <c r="E776" s="294"/>
      <c r="F776" s="294"/>
      <c r="G776" s="299"/>
      <c r="H776" s="296"/>
      <c r="I776" s="297"/>
      <c r="J776" s="294"/>
      <c r="K776" s="298"/>
      <c r="L776" s="294"/>
      <c r="M776" s="12"/>
    </row>
    <row r="777" spans="1:13" ht="12.75">
      <c r="A777" s="12"/>
      <c r="B777" s="22">
        <v>105</v>
      </c>
      <c r="C777" s="293"/>
      <c r="D777" s="294"/>
      <c r="E777" s="294"/>
      <c r="F777" s="294"/>
      <c r="G777" s="295"/>
      <c r="H777" s="296"/>
      <c r="I777" s="297"/>
      <c r="J777" s="294"/>
      <c r="K777" s="298"/>
      <c r="L777" s="294"/>
      <c r="M777" s="12"/>
    </row>
    <row r="778" spans="1:13" ht="12.75">
      <c r="A778" s="12"/>
      <c r="B778" s="22">
        <v>106</v>
      </c>
      <c r="C778" s="262"/>
      <c r="D778" s="262"/>
      <c r="E778" s="262"/>
      <c r="F778" s="262"/>
      <c r="G778" s="262"/>
      <c r="H778" s="265"/>
      <c r="I778" s="266"/>
      <c r="J778" s="266"/>
      <c r="K778" s="267"/>
      <c r="L778" s="262"/>
      <c r="M778" s="12"/>
    </row>
    <row r="779" spans="1:13" ht="12.75">
      <c r="A779" s="12"/>
      <c r="B779" s="22">
        <v>107</v>
      </c>
      <c r="C779" s="262"/>
      <c r="D779" s="262"/>
      <c r="E779" s="262"/>
      <c r="F779" s="262"/>
      <c r="G779" s="262"/>
      <c r="H779" s="265"/>
      <c r="I779" s="266"/>
      <c r="J779" s="266"/>
      <c r="K779" s="267"/>
      <c r="L779" s="262"/>
      <c r="M779" s="12"/>
    </row>
    <row r="780" spans="1:13" ht="12.75">
      <c r="A780" s="12"/>
      <c r="B780" s="22">
        <v>108</v>
      </c>
      <c r="C780" s="262"/>
      <c r="D780" s="262"/>
      <c r="E780" s="262"/>
      <c r="F780" s="262"/>
      <c r="G780" s="262"/>
      <c r="H780" s="265"/>
      <c r="I780" s="266"/>
      <c r="J780" s="266"/>
      <c r="K780" s="267"/>
      <c r="L780" s="262"/>
      <c r="M780" s="12"/>
    </row>
    <row r="781" spans="1:13" ht="12.75">
      <c r="A781" s="12"/>
      <c r="B781" s="22">
        <v>109</v>
      </c>
      <c r="C781" s="257"/>
      <c r="D781" s="56"/>
      <c r="E781" s="56"/>
      <c r="F781" s="56"/>
      <c r="G781" s="56"/>
      <c r="H781" s="56"/>
      <c r="I781" s="56"/>
      <c r="J781" s="56"/>
      <c r="K781" s="263"/>
      <c r="L781" s="56"/>
      <c r="M781" s="12"/>
    </row>
    <row r="782" spans="1:13" ht="12.75">
      <c r="A782" s="12"/>
      <c r="B782" s="22">
        <v>110</v>
      </c>
      <c r="C782" s="257"/>
      <c r="D782" s="56"/>
      <c r="E782" s="56"/>
      <c r="F782" s="56"/>
      <c r="G782" s="56"/>
      <c r="H782" s="56"/>
      <c r="I782" s="56"/>
      <c r="J782" s="56"/>
      <c r="K782" s="264"/>
      <c r="L782" s="56"/>
      <c r="M782" s="12"/>
    </row>
    <row r="783" spans="1:13" ht="12.75">
      <c r="A783" s="12"/>
      <c r="B783" s="22">
        <v>111</v>
      </c>
      <c r="C783" s="257"/>
      <c r="D783" s="56"/>
      <c r="E783" s="56"/>
      <c r="F783" s="56"/>
      <c r="G783" s="56"/>
      <c r="H783" s="56"/>
      <c r="I783" s="56"/>
      <c r="J783" s="56"/>
      <c r="K783" s="263"/>
      <c r="L783" s="56"/>
      <c r="M783" s="12"/>
    </row>
    <row r="784" spans="1:13" ht="12.75">
      <c r="A784" s="12"/>
      <c r="B784" s="22">
        <v>112</v>
      </c>
      <c r="C784" s="257"/>
      <c r="D784" s="56"/>
      <c r="E784" s="56"/>
      <c r="F784" s="56"/>
      <c r="G784" s="56"/>
      <c r="H784" s="56"/>
      <c r="I784" s="56"/>
      <c r="J784" s="56"/>
      <c r="K784" s="263"/>
      <c r="L784" s="56"/>
      <c r="M784" s="12"/>
    </row>
    <row r="785" spans="1:13" ht="12.75">
      <c r="A785" s="12"/>
      <c r="B785" s="22">
        <v>113</v>
      </c>
      <c r="C785" s="260"/>
      <c r="D785" s="56"/>
      <c r="E785" s="56"/>
      <c r="F785" s="56"/>
      <c r="G785" s="56"/>
      <c r="H785" s="56"/>
      <c r="I785" s="56"/>
      <c r="J785" s="56"/>
      <c r="K785" s="264"/>
      <c r="L785" s="56"/>
      <c r="M785" s="12"/>
    </row>
    <row r="786" spans="1:13" ht="12.75">
      <c r="A786" s="12"/>
      <c r="B786" s="22">
        <v>114</v>
      </c>
      <c r="C786" s="257"/>
      <c r="D786" s="56"/>
      <c r="E786" s="56"/>
      <c r="F786" s="56"/>
      <c r="G786" s="56"/>
      <c r="H786" s="56"/>
      <c r="I786" s="56"/>
      <c r="J786" s="56"/>
      <c r="K786" s="264"/>
      <c r="L786" s="56"/>
      <c r="M786" s="12"/>
    </row>
    <row r="787" spans="1:13" ht="12.75">
      <c r="A787" s="12"/>
      <c r="B787" s="22">
        <v>115</v>
      </c>
      <c r="C787" s="257"/>
      <c r="D787" s="56"/>
      <c r="E787" s="56"/>
      <c r="F787" s="56"/>
      <c r="G787" s="56"/>
      <c r="H787" s="56"/>
      <c r="I787" s="56"/>
      <c r="J787" s="56"/>
      <c r="K787" s="264"/>
      <c r="L787" s="56"/>
      <c r="M787" s="12"/>
    </row>
    <row r="788" spans="1:13" ht="12.75">
      <c r="A788" s="12"/>
      <c r="B788" s="22">
        <v>116</v>
      </c>
      <c r="C788" s="8"/>
      <c r="D788" s="55"/>
      <c r="E788" s="55"/>
      <c r="F788" s="55"/>
      <c r="G788" s="55"/>
      <c r="H788" s="55"/>
      <c r="I788" s="215"/>
      <c r="J788" s="55"/>
      <c r="K788" s="217"/>
      <c r="L788" s="55"/>
      <c r="M788" s="12"/>
    </row>
    <row r="789" spans="1:13" ht="12.75">
      <c r="A789" s="12"/>
      <c r="B789" s="22">
        <v>117</v>
      </c>
      <c r="C789" s="8"/>
      <c r="D789" s="55"/>
      <c r="E789" s="55"/>
      <c r="F789" s="55"/>
      <c r="G789" s="55"/>
      <c r="H789" s="55"/>
      <c r="I789" s="215"/>
      <c r="J789" s="55"/>
      <c r="K789" s="216"/>
      <c r="L789" s="55"/>
      <c r="M789" s="12"/>
    </row>
    <row r="790" spans="1:13" ht="12.75">
      <c r="A790" s="12"/>
      <c r="B790" s="22">
        <v>118</v>
      </c>
      <c r="C790" s="8"/>
      <c r="D790" s="55"/>
      <c r="E790" s="55"/>
      <c r="F790" s="55"/>
      <c r="G790" s="55"/>
      <c r="H790" s="55"/>
      <c r="I790" s="215"/>
      <c r="J790" s="55"/>
      <c r="K790" s="216"/>
      <c r="L790" s="55"/>
      <c r="M790" s="12"/>
    </row>
    <row r="791" spans="1:13" ht="12.75">
      <c r="A791" s="12"/>
      <c r="B791" s="22">
        <v>119</v>
      </c>
      <c r="C791" s="8"/>
      <c r="D791" s="55"/>
      <c r="E791" s="55"/>
      <c r="F791" s="55"/>
      <c r="G791" s="55"/>
      <c r="H791" s="55"/>
      <c r="I791" s="215"/>
      <c r="J791" s="55"/>
      <c r="K791" s="217"/>
      <c r="L791" s="55"/>
      <c r="M791" s="12"/>
    </row>
    <row r="792" spans="1:13" ht="12.75">
      <c r="A792" s="12"/>
      <c r="B792" s="22">
        <v>120</v>
      </c>
      <c r="C792" s="8"/>
      <c r="D792" s="55"/>
      <c r="E792" s="55"/>
      <c r="F792" s="55"/>
      <c r="G792" s="55"/>
      <c r="H792" s="55"/>
      <c r="I792" s="215"/>
      <c r="J792" s="55"/>
      <c r="K792" s="217"/>
      <c r="L792" s="55"/>
      <c r="M792" s="12"/>
    </row>
    <row r="793" spans="1:13" ht="12.75">
      <c r="A793" s="12"/>
      <c r="B793" s="22">
        <v>121</v>
      </c>
      <c r="C793" s="8"/>
      <c r="D793" s="55"/>
      <c r="E793" s="55"/>
      <c r="F793" s="55"/>
      <c r="G793" s="55"/>
      <c r="H793" s="55"/>
      <c r="I793" s="215"/>
      <c r="J793" s="55"/>
      <c r="K793" s="217"/>
      <c r="L793" s="55"/>
      <c r="M793" s="12"/>
    </row>
    <row r="794" spans="1:13" ht="12.75">
      <c r="A794" s="12"/>
      <c r="B794" s="22">
        <v>122</v>
      </c>
      <c r="C794" s="140"/>
      <c r="D794" s="141"/>
      <c r="E794" s="141"/>
      <c r="F794" s="141"/>
      <c r="G794" s="141"/>
      <c r="H794" s="143"/>
      <c r="I794" s="143"/>
      <c r="J794" s="143"/>
      <c r="K794" s="144"/>
      <c r="L794" s="141"/>
      <c r="M794" s="12"/>
    </row>
    <row r="795" spans="1:13" ht="12.75">
      <c r="A795" s="12"/>
      <c r="B795" s="22">
        <v>123</v>
      </c>
      <c r="C795" s="139"/>
      <c r="D795" s="136"/>
      <c r="E795" s="136"/>
      <c r="F795" s="136"/>
      <c r="G795" s="136"/>
      <c r="H795" s="137"/>
      <c r="I795" s="137"/>
      <c r="J795" s="137"/>
      <c r="K795" s="142"/>
      <c r="L795" s="136"/>
      <c r="M795" s="12"/>
    </row>
    <row r="796" spans="1:13" ht="12.75">
      <c r="A796" s="12"/>
      <c r="B796" s="22">
        <v>124</v>
      </c>
      <c r="C796" s="54"/>
      <c r="D796" s="9"/>
      <c r="E796" s="9"/>
      <c r="F796" s="9"/>
      <c r="G796" s="9"/>
      <c r="H796" s="9"/>
      <c r="I796" s="9"/>
      <c r="J796" s="9"/>
      <c r="K796" s="77"/>
      <c r="L796" s="9"/>
      <c r="M796" s="12"/>
    </row>
    <row r="797" spans="1:13" ht="12.75">
      <c r="A797" s="12"/>
      <c r="B797" s="22">
        <v>125</v>
      </c>
      <c r="C797" s="54"/>
      <c r="D797" s="54"/>
      <c r="E797" s="9"/>
      <c r="F797" s="9"/>
      <c r="G797" s="9"/>
      <c r="H797" s="9"/>
      <c r="I797" s="9"/>
      <c r="J797" s="9"/>
      <c r="K797" s="77"/>
      <c r="L797" s="9"/>
      <c r="M797" s="12"/>
    </row>
    <row r="798" spans="1:13" ht="12.75">
      <c r="A798" s="12"/>
      <c r="B798" s="22">
        <v>126</v>
      </c>
      <c r="C798" s="54"/>
      <c r="D798" s="9"/>
      <c r="E798" s="9"/>
      <c r="F798" s="9"/>
      <c r="G798" s="9"/>
      <c r="H798" s="9"/>
      <c r="I798" s="9"/>
      <c r="J798" s="9"/>
      <c r="K798" s="77"/>
      <c r="L798" s="9"/>
      <c r="M798" s="12"/>
    </row>
    <row r="799" spans="1:115" s="67" customFormat="1" ht="15" customHeight="1">
      <c r="A799" s="64">
        <v>7</v>
      </c>
      <c r="B799" s="521" t="s">
        <v>1279</v>
      </c>
      <c r="C799" s="522"/>
      <c r="D799" s="523"/>
      <c r="E799" s="78"/>
      <c r="F799" s="78"/>
      <c r="G799" s="79"/>
      <c r="H799" s="78"/>
      <c r="I799" s="79"/>
      <c r="J799" s="81"/>
      <c r="K799" s="82"/>
      <c r="L799" s="80"/>
      <c r="M799" s="65"/>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66"/>
      <c r="CP799" s="66"/>
      <c r="CQ799" s="66"/>
      <c r="CR799" s="66"/>
      <c r="CS799" s="66"/>
      <c r="CT799" s="66"/>
      <c r="CU799" s="66"/>
      <c r="CV799" s="66"/>
      <c r="CW799" s="66"/>
      <c r="CX799" s="66"/>
      <c r="CY799" s="66"/>
      <c r="CZ799" s="66"/>
      <c r="DA799" s="66"/>
      <c r="DB799" s="66"/>
      <c r="DC799" s="66"/>
      <c r="DD799" s="66"/>
      <c r="DE799" s="66"/>
      <c r="DF799" s="66"/>
      <c r="DG799" s="66"/>
      <c r="DH799" s="66"/>
      <c r="DI799" s="66"/>
      <c r="DJ799" s="66"/>
      <c r="DK799" s="66"/>
    </row>
    <row r="800" spans="1:13" ht="25.5">
      <c r="A800" s="12"/>
      <c r="B800" s="22">
        <v>1</v>
      </c>
      <c r="C800" s="419" t="s">
        <v>1106</v>
      </c>
      <c r="D800" s="70" t="s">
        <v>1107</v>
      </c>
      <c r="E800" s="70" t="s">
        <v>1108</v>
      </c>
      <c r="F800" s="70" t="s">
        <v>1109</v>
      </c>
      <c r="G800" s="70" t="s">
        <v>8581</v>
      </c>
      <c r="H800" s="218" t="s">
        <v>4491</v>
      </c>
      <c r="I800" s="218"/>
      <c r="J800" s="218"/>
      <c r="K800" s="417" t="s">
        <v>8582</v>
      </c>
      <c r="L800" s="70" t="s">
        <v>8583</v>
      </c>
      <c r="M800" s="12"/>
    </row>
    <row r="801" spans="1:13" ht="51">
      <c r="A801" s="12"/>
      <c r="B801" s="22">
        <v>2</v>
      </c>
      <c r="C801" s="158" t="s">
        <v>1110</v>
      </c>
      <c r="D801" s="70" t="s">
        <v>1111</v>
      </c>
      <c r="E801" s="70" t="s">
        <v>1112</v>
      </c>
      <c r="F801" s="70" t="s">
        <v>1113</v>
      </c>
      <c r="G801" s="70" t="s">
        <v>8584</v>
      </c>
      <c r="H801" s="70" t="s">
        <v>4491</v>
      </c>
      <c r="I801" s="70"/>
      <c r="J801" s="218"/>
      <c r="K801" s="417" t="s">
        <v>4963</v>
      </c>
      <c r="L801" s="70" t="s">
        <v>6236</v>
      </c>
      <c r="M801" s="12"/>
    </row>
    <row r="802" spans="1:13" ht="51">
      <c r="A802" s="12"/>
      <c r="B802" s="22">
        <v>3</v>
      </c>
      <c r="C802" s="158" t="s">
        <v>1114</v>
      </c>
      <c r="D802" s="70" t="s">
        <v>1115</v>
      </c>
      <c r="E802" s="70" t="s">
        <v>1112</v>
      </c>
      <c r="F802" s="70" t="s">
        <v>1116</v>
      </c>
      <c r="G802" s="70" t="s">
        <v>8585</v>
      </c>
      <c r="H802" s="218" t="s">
        <v>4491</v>
      </c>
      <c r="I802" s="218"/>
      <c r="J802" s="218"/>
      <c r="K802" s="417" t="s">
        <v>4963</v>
      </c>
      <c r="L802" s="70" t="s">
        <v>6237</v>
      </c>
      <c r="M802" s="12"/>
    </row>
    <row r="803" spans="1:13" ht="25.5">
      <c r="A803" s="12"/>
      <c r="B803" s="22">
        <v>4</v>
      </c>
      <c r="C803" s="158" t="s">
        <v>1117</v>
      </c>
      <c r="D803" s="70" t="s">
        <v>1118</v>
      </c>
      <c r="E803" s="70" t="s">
        <v>1119</v>
      </c>
      <c r="F803" s="70" t="s">
        <v>1120</v>
      </c>
      <c r="G803" s="218" t="s">
        <v>1121</v>
      </c>
      <c r="H803" s="218" t="s">
        <v>4491</v>
      </c>
      <c r="I803" s="218"/>
      <c r="J803" s="218"/>
      <c r="K803" s="417" t="s">
        <v>4964</v>
      </c>
      <c r="L803" s="70" t="s">
        <v>6238</v>
      </c>
      <c r="M803" s="12"/>
    </row>
    <row r="804" spans="1:13" ht="38.25">
      <c r="A804" s="12"/>
      <c r="B804" s="22">
        <v>5</v>
      </c>
      <c r="C804" s="158" t="s">
        <v>1117</v>
      </c>
      <c r="D804" s="70" t="s">
        <v>1118</v>
      </c>
      <c r="E804" s="70" t="s">
        <v>8586</v>
      </c>
      <c r="F804" s="70" t="s">
        <v>8587</v>
      </c>
      <c r="G804" s="70" t="s">
        <v>8588</v>
      </c>
      <c r="H804" s="218" t="s">
        <v>4491</v>
      </c>
      <c r="I804" s="218"/>
      <c r="J804" s="218"/>
      <c r="K804" s="417" t="s">
        <v>8589</v>
      </c>
      <c r="L804" s="70" t="s">
        <v>8590</v>
      </c>
      <c r="M804" s="12"/>
    </row>
    <row r="805" spans="1:13" ht="25.5">
      <c r="A805" s="12"/>
      <c r="B805" s="22">
        <v>6</v>
      </c>
      <c r="C805" s="158" t="s">
        <v>1122</v>
      </c>
      <c r="D805" s="70" t="s">
        <v>1123</v>
      </c>
      <c r="E805" s="70" t="s">
        <v>1124</v>
      </c>
      <c r="F805" s="70" t="s">
        <v>1125</v>
      </c>
      <c r="G805" s="218" t="s">
        <v>1126</v>
      </c>
      <c r="H805" s="218" t="s">
        <v>4491</v>
      </c>
      <c r="I805" s="218"/>
      <c r="J805" s="218"/>
      <c r="K805" s="218" t="s">
        <v>4965</v>
      </c>
      <c r="L805" s="70" t="s">
        <v>6239</v>
      </c>
      <c r="M805" s="12"/>
    </row>
    <row r="806" spans="1:13" ht="25.5">
      <c r="A806" s="12"/>
      <c r="B806" s="22">
        <v>7</v>
      </c>
      <c r="C806" s="158" t="s">
        <v>1127</v>
      </c>
      <c r="D806" s="70" t="s">
        <v>1128</v>
      </c>
      <c r="E806" s="70" t="s">
        <v>1129</v>
      </c>
      <c r="F806" s="70" t="s">
        <v>1130</v>
      </c>
      <c r="G806" s="218" t="s">
        <v>1131</v>
      </c>
      <c r="H806" s="218" t="s">
        <v>4491</v>
      </c>
      <c r="I806" s="218"/>
      <c r="J806" s="218"/>
      <c r="K806" s="218" t="s">
        <v>4967</v>
      </c>
      <c r="L806" s="70" t="s">
        <v>6240</v>
      </c>
      <c r="M806" s="12"/>
    </row>
    <row r="807" spans="1:13" ht="25.5">
      <c r="A807" s="12"/>
      <c r="B807" s="22">
        <v>8</v>
      </c>
      <c r="C807" s="158" t="s">
        <v>1133</v>
      </c>
      <c r="D807" s="70" t="s">
        <v>1134</v>
      </c>
      <c r="E807" s="70" t="s">
        <v>1135</v>
      </c>
      <c r="F807" s="70" t="s">
        <v>1136</v>
      </c>
      <c r="G807" s="218" t="s">
        <v>1137</v>
      </c>
      <c r="H807" s="218" t="s">
        <v>4491</v>
      </c>
      <c r="I807" s="218"/>
      <c r="J807" s="218"/>
      <c r="K807" s="218" t="s">
        <v>4828</v>
      </c>
      <c r="L807" s="70" t="s">
        <v>6241</v>
      </c>
      <c r="M807" s="12"/>
    </row>
    <row r="808" spans="1:13" ht="25.5">
      <c r="A808" s="12"/>
      <c r="B808" s="22">
        <v>9</v>
      </c>
      <c r="C808" s="158" t="s">
        <v>1139</v>
      </c>
      <c r="D808" s="70" t="s">
        <v>1140</v>
      </c>
      <c r="E808" s="70" t="s">
        <v>1141</v>
      </c>
      <c r="F808" s="70" t="s">
        <v>1142</v>
      </c>
      <c r="G808" s="218" t="s">
        <v>1143</v>
      </c>
      <c r="H808" s="218" t="s">
        <v>4491</v>
      </c>
      <c r="I808" s="218"/>
      <c r="J808" s="218"/>
      <c r="K808" s="218" t="s">
        <v>4969</v>
      </c>
      <c r="L808" s="70" t="s">
        <v>6242</v>
      </c>
      <c r="M808" s="12"/>
    </row>
    <row r="809" spans="1:13" ht="25.5">
      <c r="A809" s="12"/>
      <c r="B809" s="22">
        <v>10</v>
      </c>
      <c r="C809" s="158" t="s">
        <v>1144</v>
      </c>
      <c r="D809" s="70" t="s">
        <v>1145</v>
      </c>
      <c r="E809" s="70" t="s">
        <v>1141</v>
      </c>
      <c r="F809" s="70" t="s">
        <v>1146</v>
      </c>
      <c r="G809" s="218" t="s">
        <v>1147</v>
      </c>
      <c r="H809" s="218" t="s">
        <v>4491</v>
      </c>
      <c r="I809" s="218"/>
      <c r="J809" s="218"/>
      <c r="K809" s="218" t="s">
        <v>4970</v>
      </c>
      <c r="L809" s="70" t="s">
        <v>6243</v>
      </c>
      <c r="M809" s="12"/>
    </row>
    <row r="810" spans="1:13" ht="25.5">
      <c r="A810" s="12"/>
      <c r="B810" s="22">
        <v>11</v>
      </c>
      <c r="C810" s="158" t="s">
        <v>1148</v>
      </c>
      <c r="D810" s="70" t="s">
        <v>1149</v>
      </c>
      <c r="E810" s="70" t="s">
        <v>1141</v>
      </c>
      <c r="F810" s="70" t="s">
        <v>1150</v>
      </c>
      <c r="G810" s="218" t="s">
        <v>1147</v>
      </c>
      <c r="H810" s="70" t="s">
        <v>4491</v>
      </c>
      <c r="I810" s="218"/>
      <c r="J810" s="218"/>
      <c r="K810" s="218" t="s">
        <v>4970</v>
      </c>
      <c r="L810" s="70" t="s">
        <v>6244</v>
      </c>
      <c r="M810" s="12"/>
    </row>
    <row r="811" spans="1:13" ht="25.5">
      <c r="A811" s="12"/>
      <c r="B811" s="22">
        <v>12</v>
      </c>
      <c r="C811" s="158" t="s">
        <v>1151</v>
      </c>
      <c r="D811" s="70" t="s">
        <v>1152</v>
      </c>
      <c r="E811" s="70" t="s">
        <v>1153</v>
      </c>
      <c r="F811" s="70" t="s">
        <v>1154</v>
      </c>
      <c r="G811" s="218" t="s">
        <v>1155</v>
      </c>
      <c r="H811" s="218" t="s">
        <v>4491</v>
      </c>
      <c r="I811" s="218"/>
      <c r="J811" s="218"/>
      <c r="K811" s="218" t="s">
        <v>6245</v>
      </c>
      <c r="L811" s="70" t="s">
        <v>6246</v>
      </c>
      <c r="M811" s="12"/>
    </row>
    <row r="812" spans="1:13" ht="25.5">
      <c r="A812" s="12"/>
      <c r="B812" s="22">
        <v>13</v>
      </c>
      <c r="C812" s="158" t="s">
        <v>1151</v>
      </c>
      <c r="D812" s="70" t="s">
        <v>1156</v>
      </c>
      <c r="E812" s="70" t="s">
        <v>1157</v>
      </c>
      <c r="F812" s="70" t="s">
        <v>1158</v>
      </c>
      <c r="G812" s="218" t="s">
        <v>1159</v>
      </c>
      <c r="H812" s="218" t="s">
        <v>4491</v>
      </c>
      <c r="I812" s="218"/>
      <c r="J812" s="218"/>
      <c r="K812" s="218" t="s">
        <v>4971</v>
      </c>
      <c r="L812" s="70" t="s">
        <v>6247</v>
      </c>
      <c r="M812" s="12"/>
    </row>
    <row r="813" spans="1:13" ht="25.5">
      <c r="A813" s="12"/>
      <c r="B813" s="22">
        <v>14</v>
      </c>
      <c r="C813" s="158" t="s">
        <v>1160</v>
      </c>
      <c r="D813" s="70" t="s">
        <v>1161</v>
      </c>
      <c r="E813" s="70" t="s">
        <v>1162</v>
      </c>
      <c r="F813" s="70" t="s">
        <v>1163</v>
      </c>
      <c r="G813" s="218" t="s">
        <v>1164</v>
      </c>
      <c r="H813" s="70" t="s">
        <v>4491</v>
      </c>
      <c r="I813" s="218"/>
      <c r="J813" s="218"/>
      <c r="K813" s="218" t="s">
        <v>4972</v>
      </c>
      <c r="L813" s="70" t="s">
        <v>6248</v>
      </c>
      <c r="M813" s="12"/>
    </row>
    <row r="814" spans="1:13" ht="25.5">
      <c r="A814" s="12"/>
      <c r="B814" s="22">
        <v>15</v>
      </c>
      <c r="C814" s="158" t="s">
        <v>1165</v>
      </c>
      <c r="D814" s="70" t="s">
        <v>1166</v>
      </c>
      <c r="E814" s="70" t="s">
        <v>1167</v>
      </c>
      <c r="F814" s="70" t="s">
        <v>1168</v>
      </c>
      <c r="G814" s="218" t="s">
        <v>1169</v>
      </c>
      <c r="H814" s="218" t="s">
        <v>4491</v>
      </c>
      <c r="I814" s="218"/>
      <c r="J814" s="218"/>
      <c r="K814" s="218" t="s">
        <v>4973</v>
      </c>
      <c r="L814" s="70" t="s">
        <v>6249</v>
      </c>
      <c r="M814" s="12"/>
    </row>
    <row r="815" spans="1:13" ht="25.5">
      <c r="A815" s="12"/>
      <c r="B815" s="22">
        <v>16</v>
      </c>
      <c r="C815" s="158" t="s">
        <v>1170</v>
      </c>
      <c r="D815" s="70" t="s">
        <v>1171</v>
      </c>
      <c r="E815" s="70" t="s">
        <v>1172</v>
      </c>
      <c r="F815" s="70" t="s">
        <v>1173</v>
      </c>
      <c r="G815" s="218" t="s">
        <v>1174</v>
      </c>
      <c r="H815" s="218" t="s">
        <v>4491</v>
      </c>
      <c r="I815" s="218"/>
      <c r="J815" s="218"/>
      <c r="K815" s="218" t="s">
        <v>4974</v>
      </c>
      <c r="L815" s="70" t="s">
        <v>6250</v>
      </c>
      <c r="M815" s="12"/>
    </row>
    <row r="816" spans="1:13" ht="25.5">
      <c r="A816" s="12"/>
      <c r="B816" s="22">
        <v>17</v>
      </c>
      <c r="C816" s="158" t="s">
        <v>1175</v>
      </c>
      <c r="D816" s="70" t="s">
        <v>1176</v>
      </c>
      <c r="E816" s="70" t="s">
        <v>1177</v>
      </c>
      <c r="F816" s="70" t="s">
        <v>1178</v>
      </c>
      <c r="G816" s="218" t="s">
        <v>1179</v>
      </c>
      <c r="H816" s="218" t="s">
        <v>4491</v>
      </c>
      <c r="I816" s="218"/>
      <c r="J816" s="218"/>
      <c r="K816" s="218" t="s">
        <v>6251</v>
      </c>
      <c r="L816" s="70" t="s">
        <v>6252</v>
      </c>
      <c r="M816" s="12"/>
    </row>
    <row r="817" spans="1:13" ht="25.5">
      <c r="A817" s="12"/>
      <c r="B817" s="22">
        <v>18</v>
      </c>
      <c r="C817" s="158" t="s">
        <v>1180</v>
      </c>
      <c r="D817" s="70" t="s">
        <v>1181</v>
      </c>
      <c r="E817" s="70" t="s">
        <v>1182</v>
      </c>
      <c r="F817" s="70" t="s">
        <v>1183</v>
      </c>
      <c r="G817" s="218" t="s">
        <v>1184</v>
      </c>
      <c r="H817" s="218" t="s">
        <v>4491</v>
      </c>
      <c r="I817" s="218"/>
      <c r="J817" s="218"/>
      <c r="K817" s="218" t="s">
        <v>4964</v>
      </c>
      <c r="L817" s="70" t="s">
        <v>6253</v>
      </c>
      <c r="M817" s="12"/>
    </row>
    <row r="818" spans="1:13" ht="25.5">
      <c r="A818" s="12"/>
      <c r="B818" s="22">
        <v>19</v>
      </c>
      <c r="C818" s="158" t="s">
        <v>1185</v>
      </c>
      <c r="D818" s="70" t="s">
        <v>1186</v>
      </c>
      <c r="E818" s="70" t="s">
        <v>1187</v>
      </c>
      <c r="F818" s="70" t="s">
        <v>1188</v>
      </c>
      <c r="G818" s="218" t="s">
        <v>8591</v>
      </c>
      <c r="H818" s="70" t="s">
        <v>4491</v>
      </c>
      <c r="I818" s="218"/>
      <c r="J818" s="218"/>
      <c r="K818" s="218" t="s">
        <v>8592</v>
      </c>
      <c r="L818" s="70" t="s">
        <v>8593</v>
      </c>
      <c r="M818" s="12"/>
    </row>
    <row r="819" spans="1:13" ht="25.5">
      <c r="A819" s="12"/>
      <c r="B819" s="22">
        <v>20</v>
      </c>
      <c r="C819" s="158" t="s">
        <v>1189</v>
      </c>
      <c r="D819" s="70" t="s">
        <v>1190</v>
      </c>
      <c r="E819" s="70" t="s">
        <v>1191</v>
      </c>
      <c r="F819" s="70" t="s">
        <v>1192</v>
      </c>
      <c r="G819" s="218" t="s">
        <v>1193</v>
      </c>
      <c r="H819" s="218" t="s">
        <v>4491</v>
      </c>
      <c r="I819" s="218"/>
      <c r="J819" s="218"/>
      <c r="K819" s="218" t="s">
        <v>4966</v>
      </c>
      <c r="L819" s="70" t="s">
        <v>6254</v>
      </c>
      <c r="M819" s="12"/>
    </row>
    <row r="820" spans="1:13" ht="25.5">
      <c r="A820" s="12"/>
      <c r="B820" s="22">
        <v>21</v>
      </c>
      <c r="C820" s="158" t="s">
        <v>1194</v>
      </c>
      <c r="D820" s="70" t="s">
        <v>1190</v>
      </c>
      <c r="E820" s="70" t="s">
        <v>1195</v>
      </c>
      <c r="F820" s="70" t="s">
        <v>1196</v>
      </c>
      <c r="G820" s="218" t="s">
        <v>1197</v>
      </c>
      <c r="H820" s="218" t="s">
        <v>4491</v>
      </c>
      <c r="I820" s="218"/>
      <c r="J820" s="218"/>
      <c r="K820" s="218" t="s">
        <v>4966</v>
      </c>
      <c r="L820" s="70" t="s">
        <v>6255</v>
      </c>
      <c r="M820" s="12"/>
    </row>
    <row r="821" spans="1:13" ht="25.5">
      <c r="A821" s="12"/>
      <c r="B821" s="22">
        <v>22</v>
      </c>
      <c r="C821" s="158" t="s">
        <v>1198</v>
      </c>
      <c r="D821" s="218" t="s">
        <v>1190</v>
      </c>
      <c r="E821" s="218" t="s">
        <v>1199</v>
      </c>
      <c r="F821" s="218" t="s">
        <v>1200</v>
      </c>
      <c r="G821" s="218" t="s">
        <v>1201</v>
      </c>
      <c r="H821" s="218" t="s">
        <v>4491</v>
      </c>
      <c r="I821" s="218"/>
      <c r="J821" s="218"/>
      <c r="K821" s="218" t="s">
        <v>4966</v>
      </c>
      <c r="L821" s="70" t="s">
        <v>6256</v>
      </c>
      <c r="M821" s="12"/>
    </row>
    <row r="822" spans="1:13" ht="51">
      <c r="A822" s="12"/>
      <c r="B822" s="22">
        <v>23</v>
      </c>
      <c r="C822" s="158" t="s">
        <v>5244</v>
      </c>
      <c r="D822" s="218" t="s">
        <v>1202</v>
      </c>
      <c r="E822" s="218" t="s">
        <v>1203</v>
      </c>
      <c r="F822" s="218" t="s">
        <v>1204</v>
      </c>
      <c r="G822" s="218" t="s">
        <v>1205</v>
      </c>
      <c r="H822" s="218" t="s">
        <v>4491</v>
      </c>
      <c r="I822" s="218"/>
      <c r="J822" s="218"/>
      <c r="K822" s="218" t="s">
        <v>4977</v>
      </c>
      <c r="L822" s="70" t="s">
        <v>1206</v>
      </c>
      <c r="M822" s="12"/>
    </row>
    <row r="823" spans="1:13" ht="51">
      <c r="A823" s="12"/>
      <c r="B823" s="22">
        <v>24</v>
      </c>
      <c r="C823" s="158" t="s">
        <v>5245</v>
      </c>
      <c r="D823" s="218" t="s">
        <v>1207</v>
      </c>
      <c r="E823" s="218" t="s">
        <v>1208</v>
      </c>
      <c r="F823" s="218" t="s">
        <v>1209</v>
      </c>
      <c r="G823" s="218" t="s">
        <v>8594</v>
      </c>
      <c r="H823" s="218" t="s">
        <v>4491</v>
      </c>
      <c r="I823" s="218"/>
      <c r="J823" s="218"/>
      <c r="K823" s="218" t="s">
        <v>8582</v>
      </c>
      <c r="L823" s="70" t="s">
        <v>8595</v>
      </c>
      <c r="M823" s="12"/>
    </row>
    <row r="824" spans="1:13" ht="25.5">
      <c r="A824" s="12"/>
      <c r="B824" s="22">
        <v>25</v>
      </c>
      <c r="C824" s="158" t="s">
        <v>7520</v>
      </c>
      <c r="D824" s="218" t="s">
        <v>1210</v>
      </c>
      <c r="E824" s="218" t="s">
        <v>7521</v>
      </c>
      <c r="F824" s="218" t="s">
        <v>7522</v>
      </c>
      <c r="G824" s="218" t="s">
        <v>8596</v>
      </c>
      <c r="H824" s="218" t="s">
        <v>4491</v>
      </c>
      <c r="I824" s="218"/>
      <c r="J824" s="218"/>
      <c r="K824" s="218" t="s">
        <v>8582</v>
      </c>
      <c r="L824" s="70" t="s">
        <v>8597</v>
      </c>
      <c r="M824" s="12"/>
    </row>
    <row r="825" spans="1:13" ht="25.5">
      <c r="A825" s="12"/>
      <c r="B825" s="22">
        <v>26</v>
      </c>
      <c r="C825" s="158" t="s">
        <v>1211</v>
      </c>
      <c r="D825" s="218" t="s">
        <v>1210</v>
      </c>
      <c r="E825" s="218" t="s">
        <v>1212</v>
      </c>
      <c r="F825" s="218" t="s">
        <v>1213</v>
      </c>
      <c r="G825" s="218" t="s">
        <v>1214</v>
      </c>
      <c r="H825" s="218" t="s">
        <v>4491</v>
      </c>
      <c r="I825" s="218"/>
      <c r="J825" s="218"/>
      <c r="K825" s="218" t="s">
        <v>4978</v>
      </c>
      <c r="L825" s="70" t="s">
        <v>6258</v>
      </c>
      <c r="M825" s="12"/>
    </row>
    <row r="826" spans="1:13" ht="25.5">
      <c r="A826" s="12"/>
      <c r="B826" s="22">
        <v>27</v>
      </c>
      <c r="C826" s="158" t="s">
        <v>1216</v>
      </c>
      <c r="D826" s="218" t="s">
        <v>1217</v>
      </c>
      <c r="E826" s="218" t="s">
        <v>1218</v>
      </c>
      <c r="F826" s="218" t="s">
        <v>8598</v>
      </c>
      <c r="G826" s="218" t="s">
        <v>8599</v>
      </c>
      <c r="H826" s="218" t="s">
        <v>4491</v>
      </c>
      <c r="I826" s="218"/>
      <c r="J826" s="218"/>
      <c r="K826" s="218" t="s">
        <v>8600</v>
      </c>
      <c r="L826" s="70" t="s">
        <v>8601</v>
      </c>
      <c r="M826" s="12"/>
    </row>
    <row r="827" spans="1:13" ht="25.5">
      <c r="A827" s="12"/>
      <c r="B827" s="22">
        <v>28</v>
      </c>
      <c r="C827" s="158" t="s">
        <v>1220</v>
      </c>
      <c r="D827" s="218" t="s">
        <v>1221</v>
      </c>
      <c r="E827" s="218" t="s">
        <v>1222</v>
      </c>
      <c r="F827" s="218" t="s">
        <v>1223</v>
      </c>
      <c r="G827" s="218" t="s">
        <v>1215</v>
      </c>
      <c r="H827" s="218" t="s">
        <v>4491</v>
      </c>
      <c r="I827" s="218"/>
      <c r="J827" s="218"/>
      <c r="K827" s="218" t="s">
        <v>4975</v>
      </c>
      <c r="L827" s="70" t="s">
        <v>6259</v>
      </c>
      <c r="M827" s="12"/>
    </row>
    <row r="828" spans="1:13" ht="25.5">
      <c r="A828" s="12"/>
      <c r="B828" s="22">
        <v>29</v>
      </c>
      <c r="C828" s="158" t="s">
        <v>1224</v>
      </c>
      <c r="D828" s="218" t="s">
        <v>1225</v>
      </c>
      <c r="E828" s="218" t="s">
        <v>1226</v>
      </c>
      <c r="F828" s="218" t="s">
        <v>8602</v>
      </c>
      <c r="G828" s="218" t="s">
        <v>8603</v>
      </c>
      <c r="H828" s="218" t="s">
        <v>4491</v>
      </c>
      <c r="I828" s="218"/>
      <c r="J828" s="218"/>
      <c r="K828" s="218" t="s">
        <v>8600</v>
      </c>
      <c r="L828" s="70" t="s">
        <v>8604</v>
      </c>
      <c r="M828" s="12"/>
    </row>
    <row r="829" spans="1:13" ht="25.5">
      <c r="A829" s="12"/>
      <c r="B829" s="22">
        <v>30</v>
      </c>
      <c r="C829" s="158" t="s">
        <v>1227</v>
      </c>
      <c r="D829" s="218" t="s">
        <v>1225</v>
      </c>
      <c r="E829" s="218" t="s">
        <v>1228</v>
      </c>
      <c r="F829" s="218" t="s">
        <v>8605</v>
      </c>
      <c r="G829" s="218" t="s">
        <v>8603</v>
      </c>
      <c r="H829" s="218" t="s">
        <v>4491</v>
      </c>
      <c r="I829" s="218"/>
      <c r="J829" s="218"/>
      <c r="K829" s="218" t="s">
        <v>8600</v>
      </c>
      <c r="L829" s="70" t="s">
        <v>8606</v>
      </c>
      <c r="M829" s="12"/>
    </row>
    <row r="830" spans="1:13" ht="25.5">
      <c r="A830" s="12"/>
      <c r="B830" s="22">
        <v>31</v>
      </c>
      <c r="C830" s="158" t="s">
        <v>1229</v>
      </c>
      <c r="D830" s="218" t="s">
        <v>1219</v>
      </c>
      <c r="E830" s="218" t="s">
        <v>1228</v>
      </c>
      <c r="F830" s="218" t="s">
        <v>8607</v>
      </c>
      <c r="G830" s="218" t="s">
        <v>8603</v>
      </c>
      <c r="H830" s="70" t="s">
        <v>4491</v>
      </c>
      <c r="I830" s="218"/>
      <c r="J830" s="218"/>
      <c r="K830" s="218" t="s">
        <v>8600</v>
      </c>
      <c r="L830" s="70" t="s">
        <v>8608</v>
      </c>
      <c r="M830" s="12"/>
    </row>
    <row r="831" spans="1:13" ht="25.5">
      <c r="A831" s="12"/>
      <c r="B831" s="22">
        <v>32</v>
      </c>
      <c r="C831" s="158" t="s">
        <v>1231</v>
      </c>
      <c r="D831" s="218" t="s">
        <v>1230</v>
      </c>
      <c r="E831" s="218" t="s">
        <v>1228</v>
      </c>
      <c r="F831" s="218" t="s">
        <v>8609</v>
      </c>
      <c r="G831" s="218" t="s">
        <v>8603</v>
      </c>
      <c r="H831" s="218" t="s">
        <v>4491</v>
      </c>
      <c r="I831" s="218"/>
      <c r="J831" s="218"/>
      <c r="K831" s="218" t="s">
        <v>8600</v>
      </c>
      <c r="L831" s="70" t="s">
        <v>8610</v>
      </c>
      <c r="M831" s="12"/>
    </row>
    <row r="832" spans="1:13" ht="38.25">
      <c r="A832" s="12"/>
      <c r="B832" s="22">
        <v>33</v>
      </c>
      <c r="C832" s="158" t="s">
        <v>1232</v>
      </c>
      <c r="D832" s="218" t="s">
        <v>1219</v>
      </c>
      <c r="E832" s="218" t="s">
        <v>1233</v>
      </c>
      <c r="F832" s="218" t="s">
        <v>1234</v>
      </c>
      <c r="G832" s="218" t="s">
        <v>1235</v>
      </c>
      <c r="H832" s="218" t="s">
        <v>4491</v>
      </c>
      <c r="I832" s="218"/>
      <c r="J832" s="218"/>
      <c r="K832" s="218" t="s">
        <v>4976</v>
      </c>
      <c r="L832" s="70" t="s">
        <v>6260</v>
      </c>
      <c r="M832" s="12"/>
    </row>
    <row r="833" spans="1:13" ht="38.25">
      <c r="A833" s="12"/>
      <c r="B833" s="22">
        <v>34</v>
      </c>
      <c r="C833" s="158" t="s">
        <v>1151</v>
      </c>
      <c r="D833" s="218" t="s">
        <v>1236</v>
      </c>
      <c r="E833" s="218" t="s">
        <v>1237</v>
      </c>
      <c r="F833" s="218" t="s">
        <v>1238</v>
      </c>
      <c r="G833" s="218" t="s">
        <v>1239</v>
      </c>
      <c r="H833" s="218" t="s">
        <v>4491</v>
      </c>
      <c r="I833" s="218"/>
      <c r="J833" s="218"/>
      <c r="K833" s="218" t="s">
        <v>6245</v>
      </c>
      <c r="L833" s="70" t="s">
        <v>6261</v>
      </c>
      <c r="M833" s="12"/>
    </row>
    <row r="834" spans="1:13" ht="25.5">
      <c r="A834" s="12"/>
      <c r="B834" s="22">
        <v>35</v>
      </c>
      <c r="C834" s="158" t="s">
        <v>7518</v>
      </c>
      <c r="D834" s="218" t="s">
        <v>7516</v>
      </c>
      <c r="E834" s="218" t="s">
        <v>7517</v>
      </c>
      <c r="F834" s="218" t="s">
        <v>7519</v>
      </c>
      <c r="G834" s="218" t="s">
        <v>8433</v>
      </c>
      <c r="H834" s="218" t="s">
        <v>4491</v>
      </c>
      <c r="I834" s="218"/>
      <c r="J834" s="218"/>
      <c r="K834" s="218" t="s">
        <v>8434</v>
      </c>
      <c r="L834" s="70" t="s">
        <v>8435</v>
      </c>
      <c r="M834" s="12"/>
    </row>
    <row r="835" spans="1:13" ht="63.75">
      <c r="A835" s="12"/>
      <c r="B835" s="22">
        <v>36</v>
      </c>
      <c r="C835" s="158" t="s">
        <v>1240</v>
      </c>
      <c r="D835" s="218" t="s">
        <v>1132</v>
      </c>
      <c r="E835" s="218" t="s">
        <v>1241</v>
      </c>
      <c r="F835" s="218" t="s">
        <v>1242</v>
      </c>
      <c r="G835" s="218" t="s">
        <v>1243</v>
      </c>
      <c r="H835" s="218" t="s">
        <v>4491</v>
      </c>
      <c r="I835" s="218"/>
      <c r="J835" s="218"/>
      <c r="K835" s="218" t="s">
        <v>4966</v>
      </c>
      <c r="L835" s="70" t="s">
        <v>6262</v>
      </c>
      <c r="M835" s="12"/>
    </row>
    <row r="836" spans="1:13" ht="76.5">
      <c r="A836" s="12"/>
      <c r="B836" s="22">
        <v>37</v>
      </c>
      <c r="C836" s="158" t="s">
        <v>1240</v>
      </c>
      <c r="D836" s="218" t="s">
        <v>1132</v>
      </c>
      <c r="E836" s="218" t="s">
        <v>1241</v>
      </c>
      <c r="F836" s="218" t="s">
        <v>1245</v>
      </c>
      <c r="G836" s="218" t="s">
        <v>1246</v>
      </c>
      <c r="H836" s="218" t="s">
        <v>4491</v>
      </c>
      <c r="I836" s="218"/>
      <c r="J836" s="218"/>
      <c r="K836" s="218" t="s">
        <v>4966</v>
      </c>
      <c r="L836" s="70" t="s">
        <v>1247</v>
      </c>
      <c r="M836" s="12"/>
    </row>
    <row r="837" spans="1:13" ht="51">
      <c r="A837" s="12"/>
      <c r="B837" s="22">
        <v>38</v>
      </c>
      <c r="C837" s="158" t="s">
        <v>1248</v>
      </c>
      <c r="D837" s="218" t="s">
        <v>1190</v>
      </c>
      <c r="E837" s="218" t="s">
        <v>1249</v>
      </c>
      <c r="F837" s="218" t="s">
        <v>1250</v>
      </c>
      <c r="G837" s="218" t="s">
        <v>1251</v>
      </c>
      <c r="H837" s="218" t="s">
        <v>4491</v>
      </c>
      <c r="I837" s="218"/>
      <c r="J837" s="218"/>
      <c r="K837" s="218" t="s">
        <v>4830</v>
      </c>
      <c r="L837" s="70" t="s">
        <v>1252</v>
      </c>
      <c r="M837" s="12"/>
    </row>
    <row r="838" spans="1:13" ht="63.75">
      <c r="A838" s="12"/>
      <c r="B838" s="22">
        <v>39</v>
      </c>
      <c r="C838" s="158" t="s">
        <v>1253</v>
      </c>
      <c r="D838" s="218" t="s">
        <v>1190</v>
      </c>
      <c r="E838" s="218" t="s">
        <v>1254</v>
      </c>
      <c r="F838" s="218" t="s">
        <v>1255</v>
      </c>
      <c r="G838" s="218" t="s">
        <v>1256</v>
      </c>
      <c r="H838" s="218" t="s">
        <v>4491</v>
      </c>
      <c r="I838" s="218"/>
      <c r="J838" s="218"/>
      <c r="K838" s="218" t="s">
        <v>4830</v>
      </c>
      <c r="L838" s="70" t="s">
        <v>1257</v>
      </c>
      <c r="M838" s="12"/>
    </row>
    <row r="839" spans="1:13" ht="25.5">
      <c r="A839" s="12"/>
      <c r="B839" s="22">
        <v>40</v>
      </c>
      <c r="C839" s="158" t="s">
        <v>1258</v>
      </c>
      <c r="D839" s="218" t="s">
        <v>1132</v>
      </c>
      <c r="E839" s="218" t="s">
        <v>1241</v>
      </c>
      <c r="F839" s="218" t="s">
        <v>1259</v>
      </c>
      <c r="G839" s="218" t="s">
        <v>1260</v>
      </c>
      <c r="H839" s="218" t="s">
        <v>4491</v>
      </c>
      <c r="I839" s="218"/>
      <c r="J839" s="218"/>
      <c r="K839" s="218" t="s">
        <v>4829</v>
      </c>
      <c r="L839" s="70" t="s">
        <v>6263</v>
      </c>
      <c r="M839" s="12"/>
    </row>
    <row r="840" spans="1:13" ht="25.5">
      <c r="A840" s="12"/>
      <c r="B840" s="22">
        <v>41</v>
      </c>
      <c r="C840" s="158" t="s">
        <v>1261</v>
      </c>
      <c r="D840" s="218" t="s">
        <v>1262</v>
      </c>
      <c r="E840" s="218" t="s">
        <v>1263</v>
      </c>
      <c r="F840" s="218" t="s">
        <v>1264</v>
      </c>
      <c r="G840" s="218" t="s">
        <v>1265</v>
      </c>
      <c r="H840" s="218" t="s">
        <v>4491</v>
      </c>
      <c r="I840" s="218"/>
      <c r="J840" s="218"/>
      <c r="K840" s="218" t="s">
        <v>4967</v>
      </c>
      <c r="L840" s="70" t="s">
        <v>6264</v>
      </c>
      <c r="M840" s="12"/>
    </row>
    <row r="841" spans="1:13" ht="25.5">
      <c r="A841" s="12"/>
      <c r="B841" s="22">
        <v>42</v>
      </c>
      <c r="C841" s="158" t="s">
        <v>1266</v>
      </c>
      <c r="D841" s="218" t="s">
        <v>1267</v>
      </c>
      <c r="E841" s="218" t="s">
        <v>1268</v>
      </c>
      <c r="F841" s="218" t="s">
        <v>1269</v>
      </c>
      <c r="G841" s="218" t="s">
        <v>1270</v>
      </c>
      <c r="H841" s="218" t="s">
        <v>4491</v>
      </c>
      <c r="I841" s="218"/>
      <c r="J841" s="218"/>
      <c r="K841" s="218" t="s">
        <v>6265</v>
      </c>
      <c r="L841" s="70" t="s">
        <v>6266</v>
      </c>
      <c r="M841" s="12"/>
    </row>
    <row r="842" spans="1:13" ht="63.75">
      <c r="A842" s="12"/>
      <c r="B842" s="22">
        <v>43</v>
      </c>
      <c r="C842" s="158" t="s">
        <v>1271</v>
      </c>
      <c r="D842" s="218" t="s">
        <v>1190</v>
      </c>
      <c r="E842" s="218" t="s">
        <v>1272</v>
      </c>
      <c r="F842" s="218" t="s">
        <v>1273</v>
      </c>
      <c r="G842" s="218" t="s">
        <v>1274</v>
      </c>
      <c r="H842" s="70" t="s">
        <v>4491</v>
      </c>
      <c r="I842" s="218"/>
      <c r="J842" s="218"/>
      <c r="K842" s="218" t="s">
        <v>4827</v>
      </c>
      <c r="L842" s="70" t="s">
        <v>6267</v>
      </c>
      <c r="M842" s="12"/>
    </row>
    <row r="843" spans="1:13" ht="25.5">
      <c r="A843" s="12"/>
      <c r="B843" s="22">
        <v>44</v>
      </c>
      <c r="C843" s="158" t="s">
        <v>1275</v>
      </c>
      <c r="D843" s="218" t="s">
        <v>1244</v>
      </c>
      <c r="E843" s="218" t="s">
        <v>1276</v>
      </c>
      <c r="F843" s="218" t="s">
        <v>1277</v>
      </c>
      <c r="G843" s="218" t="s">
        <v>1278</v>
      </c>
      <c r="H843" s="218" t="s">
        <v>4491</v>
      </c>
      <c r="I843" s="218"/>
      <c r="J843" s="218"/>
      <c r="K843" s="218" t="s">
        <v>4968</v>
      </c>
      <c r="L843" s="70" t="s">
        <v>6268</v>
      </c>
      <c r="M843" s="12"/>
    </row>
    <row r="844" spans="1:13" ht="38.25">
      <c r="A844" s="12"/>
      <c r="B844" s="22">
        <v>45</v>
      </c>
      <c r="C844" s="158" t="s">
        <v>4516</v>
      </c>
      <c r="D844" s="218" t="s">
        <v>4517</v>
      </c>
      <c r="E844" s="218" t="s">
        <v>4518</v>
      </c>
      <c r="F844" s="218" t="s">
        <v>4519</v>
      </c>
      <c r="G844" s="218" t="s">
        <v>4520</v>
      </c>
      <c r="H844" s="218" t="s">
        <v>4491</v>
      </c>
      <c r="I844" s="218"/>
      <c r="J844" s="218"/>
      <c r="K844" s="417">
        <v>42889</v>
      </c>
      <c r="L844" s="70" t="s">
        <v>6269</v>
      </c>
      <c r="M844" s="12"/>
    </row>
    <row r="845" spans="1:13" ht="38.25">
      <c r="A845" s="12"/>
      <c r="B845" s="22">
        <v>46</v>
      </c>
      <c r="C845" s="158" t="s">
        <v>4521</v>
      </c>
      <c r="D845" s="218" t="s">
        <v>4517</v>
      </c>
      <c r="E845" s="218" t="s">
        <v>4518</v>
      </c>
      <c r="F845" s="218" t="s">
        <v>4522</v>
      </c>
      <c r="G845" s="218" t="s">
        <v>4523</v>
      </c>
      <c r="H845" s="218" t="s">
        <v>4491</v>
      </c>
      <c r="I845" s="218"/>
      <c r="J845" s="218"/>
      <c r="K845" s="417">
        <v>42889</v>
      </c>
      <c r="L845" s="70" t="s">
        <v>6270</v>
      </c>
      <c r="M845" s="12"/>
    </row>
    <row r="846" spans="1:13" ht="51">
      <c r="A846" s="12"/>
      <c r="B846" s="22">
        <v>47</v>
      </c>
      <c r="C846" s="158" t="s">
        <v>4524</v>
      </c>
      <c r="D846" s="218" t="s">
        <v>4517</v>
      </c>
      <c r="E846" s="218" t="s">
        <v>4518</v>
      </c>
      <c r="F846" s="218" t="s">
        <v>4525</v>
      </c>
      <c r="G846" s="218" t="s">
        <v>4526</v>
      </c>
      <c r="H846" s="218"/>
      <c r="I846" s="218"/>
      <c r="J846" s="218"/>
      <c r="K846" s="417" t="s">
        <v>6271</v>
      </c>
      <c r="L846" s="70" t="s">
        <v>6272</v>
      </c>
      <c r="M846" s="12"/>
    </row>
    <row r="847" spans="1:13" ht="38.25">
      <c r="A847" s="12"/>
      <c r="B847" s="22">
        <v>48</v>
      </c>
      <c r="C847" s="158" t="s">
        <v>4527</v>
      </c>
      <c r="D847" s="218" t="s">
        <v>4517</v>
      </c>
      <c r="E847" s="218" t="s">
        <v>4518</v>
      </c>
      <c r="F847" s="218" t="s">
        <v>4528</v>
      </c>
      <c r="G847" s="218" t="s">
        <v>4529</v>
      </c>
      <c r="H847" s="218"/>
      <c r="I847" s="218"/>
      <c r="J847" s="218"/>
      <c r="K847" s="417">
        <v>43011</v>
      </c>
      <c r="L847" s="70" t="s">
        <v>6273</v>
      </c>
      <c r="M847" s="12"/>
    </row>
    <row r="848" spans="1:13" ht="25.5">
      <c r="A848" s="12"/>
      <c r="B848" s="22">
        <v>49</v>
      </c>
      <c r="C848" s="158" t="s">
        <v>4530</v>
      </c>
      <c r="D848" s="218" t="s">
        <v>4531</v>
      </c>
      <c r="E848" s="218" t="s">
        <v>4532</v>
      </c>
      <c r="F848" s="218" t="s">
        <v>4533</v>
      </c>
      <c r="G848" s="218" t="s">
        <v>4534</v>
      </c>
      <c r="H848" s="218"/>
      <c r="I848" s="218"/>
      <c r="J848" s="218"/>
      <c r="K848" s="417" t="s">
        <v>4980</v>
      </c>
      <c r="L848" s="70" t="s">
        <v>6274</v>
      </c>
      <c r="M848" s="12"/>
    </row>
    <row r="849" spans="1:13" ht="51">
      <c r="A849" s="12"/>
      <c r="B849" s="22">
        <v>50</v>
      </c>
      <c r="C849" s="158" t="s">
        <v>1634</v>
      </c>
      <c r="D849" s="218" t="s">
        <v>4981</v>
      </c>
      <c r="E849" s="218" t="s">
        <v>4982</v>
      </c>
      <c r="F849" s="218" t="s">
        <v>4983</v>
      </c>
      <c r="G849" s="218" t="s">
        <v>4984</v>
      </c>
      <c r="H849" s="218" t="s">
        <v>4491</v>
      </c>
      <c r="I849" s="218"/>
      <c r="J849" s="218"/>
      <c r="K849" s="417" t="s">
        <v>6275</v>
      </c>
      <c r="L849" s="70" t="s">
        <v>4985</v>
      </c>
      <c r="M849" s="12"/>
    </row>
    <row r="850" spans="1:13" ht="25.5">
      <c r="A850" s="12"/>
      <c r="B850" s="22">
        <v>51</v>
      </c>
      <c r="C850" s="158" t="s">
        <v>4986</v>
      </c>
      <c r="D850" s="218" t="s">
        <v>4987</v>
      </c>
      <c r="E850" s="218" t="s">
        <v>4988</v>
      </c>
      <c r="F850" s="218" t="s">
        <v>4989</v>
      </c>
      <c r="G850" s="218" t="s">
        <v>4990</v>
      </c>
      <c r="H850" s="218"/>
      <c r="I850" s="218"/>
      <c r="J850" s="218"/>
      <c r="K850" s="417" t="s">
        <v>6276</v>
      </c>
      <c r="L850" s="70" t="s">
        <v>4991</v>
      </c>
      <c r="M850" s="12"/>
    </row>
    <row r="851" spans="1:13" ht="25.5">
      <c r="A851" s="12"/>
      <c r="B851" s="22">
        <v>52</v>
      </c>
      <c r="C851" s="158" t="s">
        <v>4992</v>
      </c>
      <c r="D851" s="218" t="s">
        <v>4531</v>
      </c>
      <c r="E851" s="218" t="s">
        <v>4993</v>
      </c>
      <c r="F851" s="218" t="s">
        <v>4994</v>
      </c>
      <c r="G851" s="218" t="s">
        <v>4995</v>
      </c>
      <c r="H851" s="218" t="s">
        <v>4491</v>
      </c>
      <c r="I851" s="218"/>
      <c r="J851" s="218"/>
      <c r="K851" s="417" t="s">
        <v>4996</v>
      </c>
      <c r="L851" s="70" t="s">
        <v>4997</v>
      </c>
      <c r="M851" s="12"/>
    </row>
    <row r="852" spans="1:13" ht="25.5">
      <c r="A852" s="12"/>
      <c r="B852" s="22">
        <v>53</v>
      </c>
      <c r="C852" s="158" t="s">
        <v>4998</v>
      </c>
      <c r="D852" s="218" t="s">
        <v>4999</v>
      </c>
      <c r="E852" s="218" t="s">
        <v>5000</v>
      </c>
      <c r="F852" s="218" t="s">
        <v>5001</v>
      </c>
      <c r="G852" s="218" t="s">
        <v>5002</v>
      </c>
      <c r="H852" s="218" t="s">
        <v>4491</v>
      </c>
      <c r="I852" s="218"/>
      <c r="J852" s="218"/>
      <c r="K852" s="417" t="s">
        <v>5003</v>
      </c>
      <c r="L852" s="70" t="s">
        <v>5004</v>
      </c>
      <c r="M852" s="12"/>
    </row>
    <row r="853" spans="1:13" ht="25.5">
      <c r="A853" s="12"/>
      <c r="B853" s="22">
        <v>54</v>
      </c>
      <c r="C853" s="8" t="s">
        <v>5165</v>
      </c>
      <c r="D853" s="218" t="s">
        <v>1181</v>
      </c>
      <c r="E853" s="218" t="s">
        <v>5166</v>
      </c>
      <c r="F853" s="218" t="s">
        <v>5167</v>
      </c>
      <c r="G853" s="218" t="s">
        <v>5168</v>
      </c>
      <c r="H853" s="218" t="s">
        <v>4491</v>
      </c>
      <c r="I853" s="218"/>
      <c r="J853" s="218"/>
      <c r="K853" s="417" t="s">
        <v>5169</v>
      </c>
      <c r="L853" s="70" t="s">
        <v>5170</v>
      </c>
      <c r="M853" s="12"/>
    </row>
    <row r="854" spans="1:13" ht="51">
      <c r="A854" s="12"/>
      <c r="B854" s="22">
        <v>55</v>
      </c>
      <c r="C854" s="420" t="s">
        <v>5171</v>
      </c>
      <c r="D854" s="416" t="s">
        <v>5172</v>
      </c>
      <c r="E854" s="416" t="s">
        <v>5173</v>
      </c>
      <c r="F854" s="416" t="s">
        <v>5174</v>
      </c>
      <c r="G854" s="416" t="s">
        <v>8611</v>
      </c>
      <c r="H854" s="416" t="s">
        <v>4491</v>
      </c>
      <c r="I854" s="416"/>
      <c r="J854" s="416"/>
      <c r="K854" s="421" t="s">
        <v>7037</v>
      </c>
      <c r="L854" s="418" t="s">
        <v>7862</v>
      </c>
      <c r="M854" s="12"/>
    </row>
    <row r="855" spans="1:13" ht="25.5">
      <c r="A855" s="12"/>
      <c r="B855" s="22">
        <v>56</v>
      </c>
      <c r="C855" s="8" t="s">
        <v>5247</v>
      </c>
      <c r="D855" s="218" t="s">
        <v>5248</v>
      </c>
      <c r="E855" s="218" t="s">
        <v>5249</v>
      </c>
      <c r="F855" s="218" t="s">
        <v>5250</v>
      </c>
      <c r="G855" s="218" t="s">
        <v>5251</v>
      </c>
      <c r="H855" s="218" t="s">
        <v>4495</v>
      </c>
      <c r="I855" s="218"/>
      <c r="J855" s="218"/>
      <c r="K855" s="417">
        <v>42860</v>
      </c>
      <c r="L855" s="70" t="s">
        <v>5252</v>
      </c>
      <c r="M855" s="12"/>
    </row>
    <row r="856" spans="1:13" ht="25.5">
      <c r="A856" s="12"/>
      <c r="B856" s="22">
        <v>57</v>
      </c>
      <c r="C856" s="8" t="s">
        <v>5253</v>
      </c>
      <c r="D856" s="218" t="s">
        <v>5248</v>
      </c>
      <c r="E856" s="218" t="s">
        <v>5254</v>
      </c>
      <c r="F856" s="218" t="s">
        <v>5255</v>
      </c>
      <c r="G856" s="218" t="s">
        <v>5246</v>
      </c>
      <c r="H856" s="218" t="s">
        <v>4495</v>
      </c>
      <c r="I856" s="218"/>
      <c r="J856" s="218"/>
      <c r="K856" s="417">
        <v>42860</v>
      </c>
      <c r="L856" s="70" t="s">
        <v>5256</v>
      </c>
      <c r="M856" s="12"/>
    </row>
    <row r="857" spans="1:13" ht="51">
      <c r="A857" s="12"/>
      <c r="B857" s="22">
        <v>58</v>
      </c>
      <c r="C857" s="218" t="s">
        <v>5424</v>
      </c>
      <c r="D857" s="218" t="s">
        <v>1190</v>
      </c>
      <c r="E857" s="218" t="s">
        <v>5425</v>
      </c>
      <c r="F857" s="218" t="s">
        <v>5426</v>
      </c>
      <c r="G857" s="218" t="s">
        <v>5427</v>
      </c>
      <c r="H857" s="218" t="s">
        <v>4491</v>
      </c>
      <c r="I857" s="218"/>
      <c r="J857" s="218"/>
      <c r="K857" s="218"/>
      <c r="L857" s="70" t="s">
        <v>5428</v>
      </c>
      <c r="M857" s="12"/>
    </row>
    <row r="858" spans="1:13" ht="25.5">
      <c r="A858" s="12"/>
      <c r="B858" s="22">
        <v>59</v>
      </c>
      <c r="C858" s="8" t="s">
        <v>6277</v>
      </c>
      <c r="D858" s="218" t="s">
        <v>1190</v>
      </c>
      <c r="E858" s="218" t="s">
        <v>6278</v>
      </c>
      <c r="F858" s="218" t="s">
        <v>6279</v>
      </c>
      <c r="G858" s="218" t="s">
        <v>6280</v>
      </c>
      <c r="H858" s="218" t="s">
        <v>4495</v>
      </c>
      <c r="I858" s="218"/>
      <c r="J858" s="218"/>
      <c r="K858" s="417">
        <v>42832</v>
      </c>
      <c r="L858" s="70" t="s">
        <v>6281</v>
      </c>
      <c r="M858" s="12"/>
    </row>
    <row r="859" spans="1:13" ht="25.5">
      <c r="A859" s="12"/>
      <c r="B859" s="22">
        <v>60</v>
      </c>
      <c r="C859" s="8" t="s">
        <v>6282</v>
      </c>
      <c r="D859" s="218" t="s">
        <v>4979</v>
      </c>
      <c r="E859" s="218" t="s">
        <v>6283</v>
      </c>
      <c r="F859" s="218" t="s">
        <v>6284</v>
      </c>
      <c r="G859" s="218" t="s">
        <v>6285</v>
      </c>
      <c r="H859" s="218" t="s">
        <v>4495</v>
      </c>
      <c r="I859" s="218"/>
      <c r="J859" s="218"/>
      <c r="K859" s="417" t="s">
        <v>6286</v>
      </c>
      <c r="L859" s="70" t="s">
        <v>6287</v>
      </c>
      <c r="M859" s="12"/>
    </row>
    <row r="860" spans="1:13" ht="25.5">
      <c r="A860" s="12"/>
      <c r="B860" s="22">
        <v>61</v>
      </c>
      <c r="C860" s="8" t="s">
        <v>6477</v>
      </c>
      <c r="D860" s="218" t="s">
        <v>6478</v>
      </c>
      <c r="E860" s="218" t="s">
        <v>6479</v>
      </c>
      <c r="F860" s="218" t="s">
        <v>6480</v>
      </c>
      <c r="G860" s="218" t="s">
        <v>6481</v>
      </c>
      <c r="H860" s="218" t="s">
        <v>4491</v>
      </c>
      <c r="I860" s="218"/>
      <c r="J860" s="218"/>
      <c r="K860" s="417" t="s">
        <v>6482</v>
      </c>
      <c r="L860" s="70" t="s">
        <v>6483</v>
      </c>
      <c r="M860" s="12"/>
    </row>
    <row r="861" spans="1:13" ht="25.5">
      <c r="A861" s="12"/>
      <c r="B861" s="22">
        <v>62</v>
      </c>
      <c r="C861" s="8" t="s">
        <v>6484</v>
      </c>
      <c r="D861" s="218" t="s">
        <v>6478</v>
      </c>
      <c r="E861" s="218" t="s">
        <v>6485</v>
      </c>
      <c r="F861" s="218" t="s">
        <v>6486</v>
      </c>
      <c r="G861" s="218" t="s">
        <v>8612</v>
      </c>
      <c r="H861" s="218" t="s">
        <v>4491</v>
      </c>
      <c r="I861" s="218"/>
      <c r="J861" s="218"/>
      <c r="K861" s="417" t="s">
        <v>8613</v>
      </c>
      <c r="L861" s="70" t="s">
        <v>8614</v>
      </c>
      <c r="M861" s="12"/>
    </row>
    <row r="862" spans="1:13" ht="25.5">
      <c r="A862" s="12"/>
      <c r="B862" s="22">
        <v>63</v>
      </c>
      <c r="C862" s="422" t="s">
        <v>845</v>
      </c>
      <c r="D862" s="219" t="s">
        <v>1138</v>
      </c>
      <c r="E862" s="219" t="s">
        <v>7038</v>
      </c>
      <c r="F862" s="219" t="s">
        <v>7039</v>
      </c>
      <c r="G862" s="219" t="s">
        <v>7040</v>
      </c>
      <c r="H862" s="219" t="s">
        <v>4491</v>
      </c>
      <c r="I862" s="219"/>
      <c r="J862" s="219"/>
      <c r="K862" s="423" t="s">
        <v>7041</v>
      </c>
      <c r="L862" s="220" t="s">
        <v>7042</v>
      </c>
      <c r="M862" s="12"/>
    </row>
    <row r="863" spans="1:13" ht="25.5">
      <c r="A863" s="12"/>
      <c r="B863" s="22">
        <v>64</v>
      </c>
      <c r="C863" s="158" t="s">
        <v>1996</v>
      </c>
      <c r="D863" s="55" t="s">
        <v>4531</v>
      </c>
      <c r="E863" s="218" t="s">
        <v>7043</v>
      </c>
      <c r="F863" s="218" t="s">
        <v>7044</v>
      </c>
      <c r="G863" s="218" t="s">
        <v>7045</v>
      </c>
      <c r="H863" s="218" t="s">
        <v>4491</v>
      </c>
      <c r="I863" s="218"/>
      <c r="J863" s="218"/>
      <c r="K863" s="218" t="s">
        <v>7046</v>
      </c>
      <c r="L863" s="218" t="s">
        <v>7047</v>
      </c>
      <c r="M863" s="12"/>
    </row>
    <row r="864" spans="1:13" ht="25.5">
      <c r="A864" s="12"/>
      <c r="B864" s="22">
        <v>65</v>
      </c>
      <c r="C864" s="158" t="s">
        <v>7110</v>
      </c>
      <c r="D864" s="55" t="s">
        <v>7111</v>
      </c>
      <c r="E864" s="218" t="s">
        <v>7112</v>
      </c>
      <c r="F864" s="218" t="s">
        <v>7113</v>
      </c>
      <c r="G864" s="218" t="s">
        <v>7114</v>
      </c>
      <c r="H864" s="218"/>
      <c r="I864" s="218"/>
      <c r="J864" s="218"/>
      <c r="K864" s="218" t="s">
        <v>7115</v>
      </c>
      <c r="L864" s="218" t="s">
        <v>7116</v>
      </c>
      <c r="M864" s="12"/>
    </row>
    <row r="865" spans="1:13" ht="25.5">
      <c r="A865" s="12"/>
      <c r="B865" s="22">
        <v>66</v>
      </c>
      <c r="C865" s="158" t="s">
        <v>7117</v>
      </c>
      <c r="D865" s="55" t="s">
        <v>1138</v>
      </c>
      <c r="E865" s="218" t="s">
        <v>7118</v>
      </c>
      <c r="F865" s="218" t="s">
        <v>7119</v>
      </c>
      <c r="G865" s="218" t="s">
        <v>7120</v>
      </c>
      <c r="H865" s="218" t="s">
        <v>4491</v>
      </c>
      <c r="I865" s="218"/>
      <c r="J865" s="218"/>
      <c r="K865" s="218" t="s">
        <v>7121</v>
      </c>
      <c r="L865" s="218" t="s">
        <v>7122</v>
      </c>
      <c r="M865" s="12"/>
    </row>
    <row r="866" spans="1:13" ht="25.5">
      <c r="A866" s="12"/>
      <c r="B866" s="22">
        <v>67</v>
      </c>
      <c r="C866" s="158" t="s">
        <v>1110</v>
      </c>
      <c r="D866" s="55" t="s">
        <v>8615</v>
      </c>
      <c r="E866" s="218" t="s">
        <v>8616</v>
      </c>
      <c r="F866" s="218" t="s">
        <v>8617</v>
      </c>
      <c r="G866" s="218" t="s">
        <v>8618</v>
      </c>
      <c r="H866" s="218" t="s">
        <v>4491</v>
      </c>
      <c r="I866" s="218"/>
      <c r="J866" s="218"/>
      <c r="K866" s="417">
        <v>43226</v>
      </c>
      <c r="L866" s="417" t="s">
        <v>8619</v>
      </c>
      <c r="M866" s="12"/>
    </row>
    <row r="867" spans="1:13" ht="25.5">
      <c r="A867" s="12"/>
      <c r="B867" s="22">
        <v>68</v>
      </c>
      <c r="C867" s="158" t="s">
        <v>8620</v>
      </c>
      <c r="D867" s="55" t="s">
        <v>8615</v>
      </c>
      <c r="E867" s="218" t="s">
        <v>8616</v>
      </c>
      <c r="F867" s="218" t="s">
        <v>8621</v>
      </c>
      <c r="G867" s="218" t="s">
        <v>8622</v>
      </c>
      <c r="H867" s="218" t="s">
        <v>4491</v>
      </c>
      <c r="I867" s="218"/>
      <c r="J867" s="218"/>
      <c r="K867" s="417">
        <v>43226</v>
      </c>
      <c r="L867" s="417" t="s">
        <v>8623</v>
      </c>
      <c r="M867" s="12"/>
    </row>
    <row r="868" spans="1:13" ht="25.5">
      <c r="A868" s="12"/>
      <c r="B868" s="22">
        <v>69</v>
      </c>
      <c r="C868" s="158" t="s">
        <v>7123</v>
      </c>
      <c r="D868" s="55" t="s">
        <v>7124</v>
      </c>
      <c r="E868" s="218" t="s">
        <v>7125</v>
      </c>
      <c r="F868" s="218" t="s">
        <v>7126</v>
      </c>
      <c r="G868" s="218" t="s">
        <v>7127</v>
      </c>
      <c r="H868" s="218" t="s">
        <v>4491</v>
      </c>
      <c r="I868" s="218"/>
      <c r="J868" s="218"/>
      <c r="K868" s="218" t="s">
        <v>7128</v>
      </c>
      <c r="L868" s="218" t="s">
        <v>7129</v>
      </c>
      <c r="M868" s="12"/>
    </row>
    <row r="869" spans="1:13" ht="12.75">
      <c r="A869" s="12"/>
      <c r="B869" s="22">
        <v>70</v>
      </c>
      <c r="C869" s="29"/>
      <c r="D869" s="304"/>
      <c r="E869" s="218"/>
      <c r="F869" s="218"/>
      <c r="G869" s="218"/>
      <c r="H869" s="304"/>
      <c r="I869" s="304"/>
      <c r="J869" s="304"/>
      <c r="K869" s="305"/>
      <c r="L869" s="70"/>
      <c r="M869" s="12"/>
    </row>
    <row r="870" spans="1:13" ht="12.75">
      <c r="A870" s="12"/>
      <c r="B870" s="22">
        <v>71</v>
      </c>
      <c r="C870" s="29"/>
      <c r="D870" s="304"/>
      <c r="E870" s="218"/>
      <c r="F870" s="218"/>
      <c r="G870" s="218"/>
      <c r="H870" s="304"/>
      <c r="I870" s="304"/>
      <c r="J870" s="304"/>
      <c r="K870" s="305"/>
      <c r="L870" s="70"/>
      <c r="M870" s="12"/>
    </row>
    <row r="871" spans="1:13" ht="12.75">
      <c r="A871" s="12"/>
      <c r="B871" s="22">
        <v>72</v>
      </c>
      <c r="C871" s="29"/>
      <c r="D871" s="304"/>
      <c r="E871" s="218"/>
      <c r="F871" s="218"/>
      <c r="G871" s="218"/>
      <c r="H871" s="304"/>
      <c r="I871" s="304"/>
      <c r="J871" s="304"/>
      <c r="K871" s="305"/>
      <c r="L871" s="70"/>
      <c r="M871" s="12"/>
    </row>
    <row r="872" spans="1:13" ht="12.75">
      <c r="A872" s="12"/>
      <c r="B872" s="22">
        <v>73</v>
      </c>
      <c r="C872" s="29"/>
      <c r="D872" s="304"/>
      <c r="E872" s="218"/>
      <c r="F872" s="218"/>
      <c r="G872" s="218"/>
      <c r="H872" s="304"/>
      <c r="I872" s="304"/>
      <c r="J872" s="304"/>
      <c r="K872" s="305"/>
      <c r="L872" s="70"/>
      <c r="M872" s="12"/>
    </row>
    <row r="873" spans="1:13" ht="12.75">
      <c r="A873" s="12"/>
      <c r="B873" s="22">
        <v>74</v>
      </c>
      <c r="C873" s="307"/>
      <c r="D873" s="308"/>
      <c r="E873" s="219"/>
      <c r="F873" s="219"/>
      <c r="G873" s="219"/>
      <c r="H873" s="308"/>
      <c r="I873" s="308"/>
      <c r="J873" s="308"/>
      <c r="K873" s="309"/>
      <c r="L873" s="220"/>
      <c r="M873" s="12"/>
    </row>
    <row r="874" spans="1:13" ht="12.75">
      <c r="A874" s="12"/>
      <c r="B874" s="22">
        <v>75</v>
      </c>
      <c r="C874" s="306"/>
      <c r="D874" s="95"/>
      <c r="E874" s="218"/>
      <c r="F874" s="218"/>
      <c r="G874" s="218"/>
      <c r="H874" s="304"/>
      <c r="I874" s="304"/>
      <c r="J874" s="304"/>
      <c r="K874" s="304"/>
      <c r="L874" s="218"/>
      <c r="M874" s="12"/>
    </row>
    <row r="875" spans="1:13" ht="12.75">
      <c r="A875" s="12"/>
      <c r="B875" s="22">
        <v>76</v>
      </c>
      <c r="C875" s="306"/>
      <c r="D875" s="95"/>
      <c r="E875" s="218"/>
      <c r="F875" s="218"/>
      <c r="G875" s="218"/>
      <c r="H875" s="304"/>
      <c r="I875" s="304"/>
      <c r="J875" s="304"/>
      <c r="K875" s="304"/>
      <c r="L875" s="218"/>
      <c r="M875" s="12"/>
    </row>
    <row r="876" spans="1:13" ht="12.75">
      <c r="A876" s="12"/>
      <c r="B876" s="22">
        <v>77</v>
      </c>
      <c r="C876" s="306"/>
      <c r="D876" s="95"/>
      <c r="E876" s="218"/>
      <c r="F876" s="218"/>
      <c r="G876" s="218"/>
      <c r="H876" s="304"/>
      <c r="I876" s="304"/>
      <c r="J876" s="304"/>
      <c r="K876" s="304"/>
      <c r="L876" s="218"/>
      <c r="M876" s="12"/>
    </row>
    <row r="877" spans="1:13" ht="12.75">
      <c r="A877" s="12"/>
      <c r="B877" s="22">
        <v>78</v>
      </c>
      <c r="C877" s="306"/>
      <c r="D877" s="95"/>
      <c r="E877" s="218"/>
      <c r="F877" s="218"/>
      <c r="G877" s="218"/>
      <c r="H877" s="304"/>
      <c r="I877" s="304"/>
      <c r="J877" s="304"/>
      <c r="K877" s="304"/>
      <c r="L877" s="218"/>
      <c r="M877" s="12"/>
    </row>
    <row r="878" spans="1:13" ht="12.75">
      <c r="A878" s="12"/>
      <c r="B878" s="22">
        <v>79</v>
      </c>
      <c r="C878" s="158"/>
      <c r="D878" s="55"/>
      <c r="E878" s="218"/>
      <c r="F878" s="218"/>
      <c r="G878" s="218"/>
      <c r="H878" s="218"/>
      <c r="I878" s="218"/>
      <c r="J878" s="218"/>
      <c r="K878" s="218"/>
      <c r="L878" s="218"/>
      <c r="M878" s="12"/>
    </row>
    <row r="879" spans="1:13" ht="12.75">
      <c r="A879" s="12"/>
      <c r="B879" s="22">
        <v>80</v>
      </c>
      <c r="C879" s="131"/>
      <c r="D879" s="138"/>
      <c r="E879" s="116"/>
      <c r="F879" s="116"/>
      <c r="G879" s="116"/>
      <c r="H879" s="130"/>
      <c r="I879" s="130"/>
      <c r="J879" s="130"/>
      <c r="K879" s="130"/>
      <c r="L879" s="116"/>
      <c r="M879" s="12"/>
    </row>
    <row r="880" spans="1:13" ht="12.75">
      <c r="A880" s="12"/>
      <c r="B880" s="22">
        <v>81</v>
      </c>
      <c r="C880" s="117"/>
      <c r="D880" s="116"/>
      <c r="E880" s="116"/>
      <c r="F880" s="116"/>
      <c r="G880" s="115"/>
      <c r="H880" s="116"/>
      <c r="I880" s="116"/>
      <c r="J880" s="116"/>
      <c r="K880" s="116"/>
      <c r="L880" s="103"/>
      <c r="M880" s="12"/>
    </row>
    <row r="881" spans="1:13" ht="12.75">
      <c r="A881" s="12"/>
      <c r="B881" s="22">
        <v>82</v>
      </c>
      <c r="C881" s="99"/>
      <c r="D881" s="101"/>
      <c r="E881" s="93"/>
      <c r="F881" s="93"/>
      <c r="G881" s="92"/>
      <c r="H881" s="101"/>
      <c r="I881" s="101"/>
      <c r="J881" s="101"/>
      <c r="K881" s="102"/>
      <c r="L881" s="94"/>
      <c r="M881" s="12"/>
    </row>
    <row r="882" spans="1:13" ht="12.75">
      <c r="A882" s="12"/>
      <c r="B882" s="22">
        <v>83</v>
      </c>
      <c r="C882" s="99"/>
      <c r="D882" s="101"/>
      <c r="E882" s="93"/>
      <c r="F882" s="93"/>
      <c r="G882" s="92"/>
      <c r="H882" s="101"/>
      <c r="I882" s="101"/>
      <c r="J882" s="101"/>
      <c r="K882" s="102"/>
      <c r="L882" s="94"/>
      <c r="M882" s="12"/>
    </row>
    <row r="883" spans="1:13" ht="12.75">
      <c r="A883" s="22">
        <v>8</v>
      </c>
      <c r="B883" s="528" t="s">
        <v>1368</v>
      </c>
      <c r="C883" s="529"/>
      <c r="D883" s="530"/>
      <c r="E883" s="149"/>
      <c r="F883" s="149"/>
      <c r="G883" s="150"/>
      <c r="H883" s="149"/>
      <c r="I883" s="151"/>
      <c r="J883" s="149"/>
      <c r="K883" s="152"/>
      <c r="L883" s="153"/>
      <c r="M883" s="12"/>
    </row>
    <row r="884" spans="1:13" ht="51">
      <c r="A884" s="12"/>
      <c r="B884" s="22">
        <v>1</v>
      </c>
      <c r="C884" s="4" t="s">
        <v>1280</v>
      </c>
      <c r="D884" s="335" t="s">
        <v>1281</v>
      </c>
      <c r="E884" s="335" t="s">
        <v>1282</v>
      </c>
      <c r="F884" s="335" t="s">
        <v>1283</v>
      </c>
      <c r="G884" s="311" t="s">
        <v>1284</v>
      </c>
      <c r="H884" s="19" t="s">
        <v>1285</v>
      </c>
      <c r="I884" s="427"/>
      <c r="J884" s="427"/>
      <c r="K884" s="428">
        <v>42902</v>
      </c>
      <c r="L884" s="335" t="s">
        <v>1286</v>
      </c>
      <c r="M884" s="12"/>
    </row>
    <row r="885" spans="1:13" ht="51">
      <c r="A885" s="12"/>
      <c r="B885" s="22">
        <v>2</v>
      </c>
      <c r="C885" s="4" t="s">
        <v>1287</v>
      </c>
      <c r="D885" s="335" t="s">
        <v>1281</v>
      </c>
      <c r="E885" s="335" t="s">
        <v>1288</v>
      </c>
      <c r="F885" s="335" t="s">
        <v>1289</v>
      </c>
      <c r="G885" s="19" t="s">
        <v>1290</v>
      </c>
      <c r="H885" s="19" t="s">
        <v>1285</v>
      </c>
      <c r="I885" s="429"/>
      <c r="J885" s="429"/>
      <c r="K885" s="428">
        <v>42926</v>
      </c>
      <c r="L885" s="335" t="s">
        <v>1291</v>
      </c>
      <c r="M885" s="12"/>
    </row>
    <row r="886" spans="1:13" ht="38.25">
      <c r="A886" s="12"/>
      <c r="B886" s="22">
        <v>3</v>
      </c>
      <c r="C886" s="4" t="s">
        <v>1292</v>
      </c>
      <c r="D886" s="335" t="s">
        <v>1293</v>
      </c>
      <c r="E886" s="335" t="s">
        <v>1294</v>
      </c>
      <c r="F886" s="335" t="s">
        <v>1295</v>
      </c>
      <c r="G886" s="19" t="s">
        <v>1284</v>
      </c>
      <c r="H886" s="19" t="s">
        <v>1285</v>
      </c>
      <c r="I886" s="430"/>
      <c r="J886" s="430"/>
      <c r="K886" s="431">
        <v>42930</v>
      </c>
      <c r="L886" s="335" t="s">
        <v>1296</v>
      </c>
      <c r="M886" s="12"/>
    </row>
    <row r="887" spans="1:13" ht="51">
      <c r="A887" s="12"/>
      <c r="B887" s="22">
        <v>4</v>
      </c>
      <c r="C887" s="4" t="s">
        <v>6288</v>
      </c>
      <c r="D887" s="335" t="s">
        <v>6289</v>
      </c>
      <c r="E887" s="132" t="s">
        <v>6290</v>
      </c>
      <c r="F887" s="132" t="s">
        <v>7523</v>
      </c>
      <c r="G887" s="19" t="s">
        <v>7130</v>
      </c>
      <c r="H887" s="133" t="s">
        <v>111</v>
      </c>
      <c r="I887" s="425"/>
      <c r="J887" s="425"/>
      <c r="K887" s="134">
        <v>43117</v>
      </c>
      <c r="L887" s="132" t="s">
        <v>7346</v>
      </c>
      <c r="M887" s="12"/>
    </row>
    <row r="888" spans="1:13" ht="38.25">
      <c r="A888" s="12"/>
      <c r="B888" s="22">
        <v>5</v>
      </c>
      <c r="C888" s="4" t="s">
        <v>6692</v>
      </c>
      <c r="D888" s="335" t="s">
        <v>6693</v>
      </c>
      <c r="E888" s="132" t="s">
        <v>6694</v>
      </c>
      <c r="F888" s="132" t="s">
        <v>8624</v>
      </c>
      <c r="G888" s="19" t="s">
        <v>7131</v>
      </c>
      <c r="H888" s="133" t="s">
        <v>111</v>
      </c>
      <c r="I888" s="425"/>
      <c r="J888" s="133"/>
      <c r="K888" s="134">
        <v>43164</v>
      </c>
      <c r="L888" s="132" t="s">
        <v>7347</v>
      </c>
      <c r="M888" s="12"/>
    </row>
    <row r="889" spans="1:13" ht="38.25">
      <c r="A889" s="12"/>
      <c r="B889" s="22">
        <v>6</v>
      </c>
      <c r="C889" s="4" t="s">
        <v>1292</v>
      </c>
      <c r="D889" s="335" t="s">
        <v>1293</v>
      </c>
      <c r="E889" s="132" t="s">
        <v>7348</v>
      </c>
      <c r="F889" s="132" t="s">
        <v>7349</v>
      </c>
      <c r="G889" s="19" t="s">
        <v>1284</v>
      </c>
      <c r="H889" s="133" t="s">
        <v>111</v>
      </c>
      <c r="I889" s="425"/>
      <c r="J889" s="133"/>
      <c r="K889" s="134">
        <v>43117</v>
      </c>
      <c r="L889" s="132" t="s">
        <v>7350</v>
      </c>
      <c r="M889" s="12"/>
    </row>
    <row r="890" spans="1:13" ht="51">
      <c r="A890" s="12"/>
      <c r="B890" s="22">
        <v>7</v>
      </c>
      <c r="C890" s="4" t="s">
        <v>8625</v>
      </c>
      <c r="D890" s="335" t="s">
        <v>8626</v>
      </c>
      <c r="E890" s="132" t="s">
        <v>8627</v>
      </c>
      <c r="F890" s="132" t="s">
        <v>8628</v>
      </c>
      <c r="G890" s="19" t="s">
        <v>8629</v>
      </c>
      <c r="H890" s="133" t="s">
        <v>111</v>
      </c>
      <c r="I890" s="425"/>
      <c r="J890" s="133"/>
      <c r="K890" s="134">
        <v>43258</v>
      </c>
      <c r="L890" s="132" t="s">
        <v>8630</v>
      </c>
      <c r="M890" s="12"/>
    </row>
    <row r="891" spans="1:13" ht="51">
      <c r="A891" s="12"/>
      <c r="B891" s="22">
        <v>8</v>
      </c>
      <c r="C891" s="4" t="s">
        <v>8631</v>
      </c>
      <c r="D891" s="335" t="s">
        <v>8632</v>
      </c>
      <c r="E891" s="132" t="s">
        <v>8633</v>
      </c>
      <c r="F891" s="132" t="s">
        <v>8634</v>
      </c>
      <c r="G891" s="19" t="s">
        <v>8635</v>
      </c>
      <c r="H891" s="133" t="s">
        <v>111</v>
      </c>
      <c r="I891" s="425"/>
      <c r="J891" s="133"/>
      <c r="K891" s="134">
        <v>43259</v>
      </c>
      <c r="L891" s="132" t="s">
        <v>8636</v>
      </c>
      <c r="M891" s="12"/>
    </row>
    <row r="892" spans="1:13" ht="63.75">
      <c r="A892" s="12"/>
      <c r="B892" s="22">
        <v>9</v>
      </c>
      <c r="C892" s="4" t="s">
        <v>6689</v>
      </c>
      <c r="D892" s="335" t="s">
        <v>8637</v>
      </c>
      <c r="E892" s="132" t="s">
        <v>6690</v>
      </c>
      <c r="F892" s="132" t="s">
        <v>6691</v>
      </c>
      <c r="G892" s="19" t="s">
        <v>7132</v>
      </c>
      <c r="H892" s="133" t="s">
        <v>6292</v>
      </c>
      <c r="I892" s="425"/>
      <c r="J892" s="425"/>
      <c r="K892" s="134">
        <v>43140</v>
      </c>
      <c r="L892" s="132" t="s">
        <v>7351</v>
      </c>
      <c r="M892" s="12"/>
    </row>
    <row r="893" spans="1:13" ht="51">
      <c r="A893" s="12"/>
      <c r="B893" s="22">
        <v>10</v>
      </c>
      <c r="C893" s="4" t="s">
        <v>4225</v>
      </c>
      <c r="D893" s="335" t="s">
        <v>4226</v>
      </c>
      <c r="E893" s="132" t="s">
        <v>4227</v>
      </c>
      <c r="F893" s="132" t="s">
        <v>4228</v>
      </c>
      <c r="G893" s="426" t="s">
        <v>7133</v>
      </c>
      <c r="H893" s="19" t="s">
        <v>1285</v>
      </c>
      <c r="I893" s="425"/>
      <c r="J893" s="425"/>
      <c r="K893" s="134">
        <v>43041</v>
      </c>
      <c r="L893" s="132" t="s">
        <v>4229</v>
      </c>
      <c r="M893" s="12"/>
    </row>
    <row r="894" spans="1:13" ht="51">
      <c r="A894" s="12"/>
      <c r="B894" s="22">
        <v>11</v>
      </c>
      <c r="C894" s="4" t="s">
        <v>1297</v>
      </c>
      <c r="D894" s="335" t="s">
        <v>1305</v>
      </c>
      <c r="E894" s="132" t="s">
        <v>1306</v>
      </c>
      <c r="F894" s="132" t="s">
        <v>1307</v>
      </c>
      <c r="G894" s="19" t="s">
        <v>1308</v>
      </c>
      <c r="H894" s="19" t="s">
        <v>1298</v>
      </c>
      <c r="I894" s="424"/>
      <c r="J894" s="425"/>
      <c r="K894" s="134">
        <v>43073</v>
      </c>
      <c r="L894" s="132" t="s">
        <v>1309</v>
      </c>
      <c r="M894" s="12"/>
    </row>
    <row r="895" spans="1:13" ht="38.25">
      <c r="A895" s="12"/>
      <c r="B895" s="22">
        <v>12</v>
      </c>
      <c r="C895" s="4" t="s">
        <v>1310</v>
      </c>
      <c r="D895" s="335" t="s">
        <v>1311</v>
      </c>
      <c r="E895" s="132" t="s">
        <v>1312</v>
      </c>
      <c r="F895" s="132" t="s">
        <v>1313</v>
      </c>
      <c r="G895" s="19" t="s">
        <v>1314</v>
      </c>
      <c r="H895" s="19" t="s">
        <v>1285</v>
      </c>
      <c r="I895" s="424"/>
      <c r="J895" s="425"/>
      <c r="K895" s="134">
        <v>42741</v>
      </c>
      <c r="L895" s="132" t="s">
        <v>1315</v>
      </c>
      <c r="M895" s="12"/>
    </row>
    <row r="896" spans="1:13" ht="25.5">
      <c r="A896" s="12"/>
      <c r="B896" s="22">
        <v>13</v>
      </c>
      <c r="C896" s="4" t="s">
        <v>7352</v>
      </c>
      <c r="D896" s="335" t="s">
        <v>8638</v>
      </c>
      <c r="E896" s="132" t="s">
        <v>7048</v>
      </c>
      <c r="F896" s="132" t="s">
        <v>7524</v>
      </c>
      <c r="G896" s="19" t="s">
        <v>7131</v>
      </c>
      <c r="H896" s="19" t="s">
        <v>1285</v>
      </c>
      <c r="I896" s="425"/>
      <c r="J896" s="425"/>
      <c r="K896" s="134">
        <v>43102</v>
      </c>
      <c r="L896" s="132" t="s">
        <v>7436</v>
      </c>
      <c r="M896" s="12"/>
    </row>
    <row r="897" spans="1:13" ht="51">
      <c r="A897" s="12"/>
      <c r="B897" s="22">
        <v>14</v>
      </c>
      <c r="C897" s="4" t="s">
        <v>1316</v>
      </c>
      <c r="D897" s="335" t="s">
        <v>1317</v>
      </c>
      <c r="E897" s="132" t="s">
        <v>1306</v>
      </c>
      <c r="F897" s="132" t="s">
        <v>7525</v>
      </c>
      <c r="G897" s="19" t="s">
        <v>7134</v>
      </c>
      <c r="H897" s="19" t="s">
        <v>6292</v>
      </c>
      <c r="I897" s="425"/>
      <c r="J897" s="425"/>
      <c r="K897" s="134">
        <v>43081</v>
      </c>
      <c r="L897" s="132" t="s">
        <v>7437</v>
      </c>
      <c r="M897" s="12"/>
    </row>
    <row r="898" spans="1:13" ht="51">
      <c r="A898" s="12"/>
      <c r="B898" s="22">
        <v>15</v>
      </c>
      <c r="C898" s="4" t="s">
        <v>1299</v>
      </c>
      <c r="D898" s="335" t="s">
        <v>1300</v>
      </c>
      <c r="E898" s="132" t="s">
        <v>1301</v>
      </c>
      <c r="F898" s="132" t="s">
        <v>1302</v>
      </c>
      <c r="G898" s="19" t="s">
        <v>1303</v>
      </c>
      <c r="H898" s="19" t="s">
        <v>1285</v>
      </c>
      <c r="I898" s="424"/>
      <c r="J898" s="425"/>
      <c r="K898" s="134">
        <v>43105</v>
      </c>
      <c r="L898" s="132" t="s">
        <v>1304</v>
      </c>
      <c r="M898" s="12"/>
    </row>
    <row r="899" spans="1:13" ht="38.25">
      <c r="A899" s="12"/>
      <c r="B899" s="22">
        <v>16</v>
      </c>
      <c r="C899" s="4" t="s">
        <v>1297</v>
      </c>
      <c r="D899" s="335" t="s">
        <v>1317</v>
      </c>
      <c r="E899" s="132" t="s">
        <v>7049</v>
      </c>
      <c r="F899" s="132" t="s">
        <v>7526</v>
      </c>
      <c r="G899" s="19" t="s">
        <v>7135</v>
      </c>
      <c r="H899" s="19" t="s">
        <v>6489</v>
      </c>
      <c r="I899" s="425"/>
      <c r="J899" s="425"/>
      <c r="K899" s="134">
        <v>43073</v>
      </c>
      <c r="L899" s="132" t="s">
        <v>7438</v>
      </c>
      <c r="M899" s="12"/>
    </row>
    <row r="900" spans="1:13" ht="51">
      <c r="A900" s="12"/>
      <c r="B900" s="22">
        <v>17</v>
      </c>
      <c r="C900" s="4" t="s">
        <v>7050</v>
      </c>
      <c r="D900" s="335" t="s">
        <v>8639</v>
      </c>
      <c r="E900" s="132" t="s">
        <v>7051</v>
      </c>
      <c r="F900" s="132" t="s">
        <v>7527</v>
      </c>
      <c r="G900" s="19" t="s">
        <v>7136</v>
      </c>
      <c r="H900" s="19" t="s">
        <v>6489</v>
      </c>
      <c r="I900" s="425"/>
      <c r="J900" s="425"/>
      <c r="K900" s="134">
        <v>42919</v>
      </c>
      <c r="L900" s="132" t="s">
        <v>7439</v>
      </c>
      <c r="M900" s="12"/>
    </row>
    <row r="901" spans="1:13" ht="38.25">
      <c r="A901" s="12"/>
      <c r="B901" s="22">
        <v>18</v>
      </c>
      <c r="C901" s="60" t="s">
        <v>1325</v>
      </c>
      <c r="D901" s="335" t="s">
        <v>1326</v>
      </c>
      <c r="E901" s="132" t="s">
        <v>1327</v>
      </c>
      <c r="F901" s="132" t="s">
        <v>1328</v>
      </c>
      <c r="G901" s="19" t="s">
        <v>3896</v>
      </c>
      <c r="H901" s="133" t="s">
        <v>1323</v>
      </c>
      <c r="I901" s="424"/>
      <c r="J901" s="425"/>
      <c r="K901" s="134">
        <v>43084</v>
      </c>
      <c r="L901" s="132" t="s">
        <v>7528</v>
      </c>
      <c r="M901" s="12"/>
    </row>
    <row r="902" spans="1:13" ht="51">
      <c r="A902" s="12"/>
      <c r="B902" s="22">
        <v>19</v>
      </c>
      <c r="C902" s="60" t="s">
        <v>1329</v>
      </c>
      <c r="D902" s="335" t="s">
        <v>1330</v>
      </c>
      <c r="E902" s="132" t="s">
        <v>1331</v>
      </c>
      <c r="F902" s="132" t="s">
        <v>1332</v>
      </c>
      <c r="G902" s="19" t="s">
        <v>7137</v>
      </c>
      <c r="H902" s="133" t="s">
        <v>1323</v>
      </c>
      <c r="I902" s="424"/>
      <c r="J902" s="425"/>
      <c r="K902" s="134">
        <v>43047</v>
      </c>
      <c r="L902" s="132" t="s">
        <v>1333</v>
      </c>
      <c r="M902" s="12"/>
    </row>
    <row r="903" spans="1:13" ht="51">
      <c r="A903" s="12"/>
      <c r="B903" s="22">
        <v>20</v>
      </c>
      <c r="C903" s="60" t="s">
        <v>1334</v>
      </c>
      <c r="D903" s="335" t="s">
        <v>1335</v>
      </c>
      <c r="E903" s="132" t="s">
        <v>1336</v>
      </c>
      <c r="F903" s="132" t="s">
        <v>1337</v>
      </c>
      <c r="G903" s="19" t="s">
        <v>1338</v>
      </c>
      <c r="H903" s="19" t="s">
        <v>1285</v>
      </c>
      <c r="I903" s="424"/>
      <c r="J903" s="425"/>
      <c r="K903" s="134">
        <v>43160</v>
      </c>
      <c r="L903" s="132" t="s">
        <v>1339</v>
      </c>
      <c r="M903" s="12"/>
    </row>
    <row r="904" spans="1:13" ht="38.25">
      <c r="A904" s="12"/>
      <c r="B904" s="22">
        <v>21</v>
      </c>
      <c r="C904" s="60" t="s">
        <v>1340</v>
      </c>
      <c r="D904" s="335" t="s">
        <v>1341</v>
      </c>
      <c r="E904" s="132" t="s">
        <v>1342</v>
      </c>
      <c r="F904" s="132" t="s">
        <v>1343</v>
      </c>
      <c r="G904" s="19" t="s">
        <v>1344</v>
      </c>
      <c r="H904" s="133" t="s">
        <v>1323</v>
      </c>
      <c r="I904" s="424"/>
      <c r="J904" s="425"/>
      <c r="K904" s="134">
        <v>43136</v>
      </c>
      <c r="L904" s="132" t="s">
        <v>3897</v>
      </c>
      <c r="M904" s="12"/>
    </row>
    <row r="905" spans="1:13" ht="38.25">
      <c r="A905" s="12"/>
      <c r="B905" s="22">
        <v>22</v>
      </c>
      <c r="C905" s="60" t="s">
        <v>1334</v>
      </c>
      <c r="D905" s="335" t="s">
        <v>1335</v>
      </c>
      <c r="E905" s="132" t="s">
        <v>4389</v>
      </c>
      <c r="F905" s="132" t="s">
        <v>4390</v>
      </c>
      <c r="G905" s="19" t="s">
        <v>7353</v>
      </c>
      <c r="H905" s="19" t="s">
        <v>1285</v>
      </c>
      <c r="I905" s="424"/>
      <c r="J905" s="425"/>
      <c r="K905" s="134">
        <v>43160</v>
      </c>
      <c r="L905" s="132" t="s">
        <v>4391</v>
      </c>
      <c r="M905" s="12"/>
    </row>
    <row r="906" spans="1:13" ht="51">
      <c r="A906" s="12"/>
      <c r="B906" s="22">
        <v>23</v>
      </c>
      <c r="C906" s="60" t="s">
        <v>1345</v>
      </c>
      <c r="D906" s="335" t="s">
        <v>1346</v>
      </c>
      <c r="E906" s="132" t="s">
        <v>1347</v>
      </c>
      <c r="F906" s="132" t="s">
        <v>1348</v>
      </c>
      <c r="G906" s="19" t="s">
        <v>1349</v>
      </c>
      <c r="H906" s="19" t="s">
        <v>1285</v>
      </c>
      <c r="I906" s="424"/>
      <c r="J906" s="425"/>
      <c r="K906" s="134">
        <v>43115</v>
      </c>
      <c r="L906" s="132" t="s">
        <v>1350</v>
      </c>
      <c r="M906" s="12"/>
    </row>
    <row r="907" spans="1:13" ht="38.25">
      <c r="A907" s="12"/>
      <c r="B907" s="22">
        <v>24</v>
      </c>
      <c r="C907" s="60" t="s">
        <v>1351</v>
      </c>
      <c r="D907" s="335" t="s">
        <v>1352</v>
      </c>
      <c r="E907" s="132" t="s">
        <v>1353</v>
      </c>
      <c r="F907" s="132" t="s">
        <v>1354</v>
      </c>
      <c r="G907" s="19" t="s">
        <v>1355</v>
      </c>
      <c r="H907" s="133" t="s">
        <v>1323</v>
      </c>
      <c r="I907" s="424"/>
      <c r="J907" s="425"/>
      <c r="K907" s="134">
        <v>43070</v>
      </c>
      <c r="L907" s="132" t="s">
        <v>1356</v>
      </c>
      <c r="M907" s="12"/>
    </row>
    <row r="908" spans="1:13" ht="38.25">
      <c r="A908" s="12"/>
      <c r="B908" s="22">
        <v>25</v>
      </c>
      <c r="C908" s="60" t="s">
        <v>6695</v>
      </c>
      <c r="D908" s="335" t="s">
        <v>8640</v>
      </c>
      <c r="E908" s="132" t="s">
        <v>6696</v>
      </c>
      <c r="F908" s="132" t="s">
        <v>7529</v>
      </c>
      <c r="G908" s="19" t="s">
        <v>7138</v>
      </c>
      <c r="H908" s="133" t="s">
        <v>6489</v>
      </c>
      <c r="I908" s="424"/>
      <c r="J908" s="425"/>
      <c r="K908" s="134">
        <v>43090</v>
      </c>
      <c r="L908" s="132" t="s">
        <v>7440</v>
      </c>
      <c r="M908" s="12"/>
    </row>
    <row r="909" spans="1:13" ht="25.5">
      <c r="A909" s="12"/>
      <c r="B909" s="22">
        <v>26</v>
      </c>
      <c r="C909" s="60" t="s">
        <v>6695</v>
      </c>
      <c r="D909" s="335" t="s">
        <v>8640</v>
      </c>
      <c r="E909" s="132" t="s">
        <v>6697</v>
      </c>
      <c r="F909" s="132" t="s">
        <v>7530</v>
      </c>
      <c r="G909" s="19" t="s">
        <v>7139</v>
      </c>
      <c r="H909" s="133" t="s">
        <v>6489</v>
      </c>
      <c r="I909" s="424"/>
      <c r="J909" s="425"/>
      <c r="K909" s="134">
        <v>43090</v>
      </c>
      <c r="L909" s="132" t="s">
        <v>7441</v>
      </c>
      <c r="M909" s="12"/>
    </row>
    <row r="910" spans="1:13" ht="51">
      <c r="A910" s="12"/>
      <c r="B910" s="22">
        <v>27</v>
      </c>
      <c r="C910" s="60" t="s">
        <v>6291</v>
      </c>
      <c r="D910" s="335" t="s">
        <v>8641</v>
      </c>
      <c r="E910" s="132" t="s">
        <v>7052</v>
      </c>
      <c r="F910" s="132" t="s">
        <v>7531</v>
      </c>
      <c r="G910" s="19" t="s">
        <v>7140</v>
      </c>
      <c r="H910" s="133" t="s">
        <v>6489</v>
      </c>
      <c r="I910" s="424"/>
      <c r="J910" s="425"/>
      <c r="K910" s="134">
        <v>43049</v>
      </c>
      <c r="L910" s="132" t="s">
        <v>7442</v>
      </c>
      <c r="M910" s="12"/>
    </row>
    <row r="911" spans="1:13" ht="38.25">
      <c r="A911" s="12"/>
      <c r="B911" s="22">
        <v>28</v>
      </c>
      <c r="C911" s="60" t="s">
        <v>6695</v>
      </c>
      <c r="D911" s="335" t="s">
        <v>8640</v>
      </c>
      <c r="E911" s="132" t="s">
        <v>7053</v>
      </c>
      <c r="F911" s="132" t="s">
        <v>7532</v>
      </c>
      <c r="G911" s="19" t="s">
        <v>7141</v>
      </c>
      <c r="H911" s="133" t="s">
        <v>6489</v>
      </c>
      <c r="I911" s="424"/>
      <c r="J911" s="425"/>
      <c r="K911" s="134">
        <v>43090</v>
      </c>
      <c r="L911" s="132" t="s">
        <v>7443</v>
      </c>
      <c r="M911" s="12"/>
    </row>
    <row r="912" spans="1:13" ht="63.75">
      <c r="A912" s="12"/>
      <c r="B912" s="22">
        <v>29</v>
      </c>
      <c r="C912" s="60" t="s">
        <v>1292</v>
      </c>
      <c r="D912" s="335" t="s">
        <v>6293</v>
      </c>
      <c r="E912" s="132" t="s">
        <v>6294</v>
      </c>
      <c r="F912" s="132" t="s">
        <v>7533</v>
      </c>
      <c r="G912" s="19" t="s">
        <v>7142</v>
      </c>
      <c r="H912" s="133" t="s">
        <v>6295</v>
      </c>
      <c r="I912" s="424"/>
      <c r="J912" s="425"/>
      <c r="K912" s="134">
        <v>43187</v>
      </c>
      <c r="L912" s="132" t="s">
        <v>7444</v>
      </c>
      <c r="M912" s="12"/>
    </row>
    <row r="913" spans="1:13" ht="51">
      <c r="A913" s="12"/>
      <c r="B913" s="22">
        <v>30</v>
      </c>
      <c r="C913" s="60" t="s">
        <v>7354</v>
      </c>
      <c r="D913" s="335" t="s">
        <v>7355</v>
      </c>
      <c r="E913" s="132" t="s">
        <v>7356</v>
      </c>
      <c r="F913" s="132" t="s">
        <v>7357</v>
      </c>
      <c r="G913" s="133" t="s">
        <v>7358</v>
      </c>
      <c r="H913" s="19" t="s">
        <v>6301</v>
      </c>
      <c r="I913" s="425"/>
      <c r="J913" s="425"/>
      <c r="K913" s="134">
        <v>43124</v>
      </c>
      <c r="L913" s="132" t="s">
        <v>7445</v>
      </c>
      <c r="M913" s="12"/>
    </row>
    <row r="914" spans="1:13" ht="51">
      <c r="A914" s="12"/>
      <c r="B914" s="22">
        <v>31</v>
      </c>
      <c r="C914" s="60" t="s">
        <v>7359</v>
      </c>
      <c r="D914" s="335" t="s">
        <v>7360</v>
      </c>
      <c r="E914" s="132" t="s">
        <v>7361</v>
      </c>
      <c r="F914" s="132" t="s">
        <v>7362</v>
      </c>
      <c r="G914" s="133" t="s">
        <v>7363</v>
      </c>
      <c r="H914" s="19" t="s">
        <v>6301</v>
      </c>
      <c r="I914" s="425"/>
      <c r="J914" s="425"/>
      <c r="K914" s="134">
        <v>43111</v>
      </c>
      <c r="L914" s="132" t="s">
        <v>7364</v>
      </c>
      <c r="M914" s="12"/>
    </row>
    <row r="915" spans="1:13" ht="51">
      <c r="A915" s="12"/>
      <c r="B915" s="22">
        <v>32</v>
      </c>
      <c r="C915" s="60" t="s">
        <v>7446</v>
      </c>
      <c r="D915" s="335" t="s">
        <v>7447</v>
      </c>
      <c r="E915" s="132" t="s">
        <v>7448</v>
      </c>
      <c r="F915" s="132" t="s">
        <v>7449</v>
      </c>
      <c r="G915" s="19" t="s">
        <v>7142</v>
      </c>
      <c r="H915" s="19" t="s">
        <v>6301</v>
      </c>
      <c r="I915" s="425"/>
      <c r="J915" s="425"/>
      <c r="K915" s="134">
        <v>43133</v>
      </c>
      <c r="L915" s="132" t="s">
        <v>7450</v>
      </c>
      <c r="M915" s="12"/>
    </row>
    <row r="916" spans="1:13" ht="51">
      <c r="A916" s="12"/>
      <c r="B916" s="22">
        <v>33</v>
      </c>
      <c r="C916" s="60" t="s">
        <v>7359</v>
      </c>
      <c r="D916" s="335" t="s">
        <v>7360</v>
      </c>
      <c r="E916" s="132" t="s">
        <v>7361</v>
      </c>
      <c r="F916" s="132" t="s">
        <v>7534</v>
      </c>
      <c r="G916" s="133" t="s">
        <v>7535</v>
      </c>
      <c r="H916" s="19" t="s">
        <v>6301</v>
      </c>
      <c r="I916" s="425"/>
      <c r="J916" s="425"/>
      <c r="K916" s="134">
        <v>43160</v>
      </c>
      <c r="L916" s="132" t="s">
        <v>7536</v>
      </c>
      <c r="M916" s="12"/>
    </row>
    <row r="917" spans="1:13" ht="38.25">
      <c r="A917" s="12"/>
      <c r="B917" s="22">
        <v>34</v>
      </c>
      <c r="C917" s="310" t="s">
        <v>8436</v>
      </c>
      <c r="D917" s="335" t="s">
        <v>8437</v>
      </c>
      <c r="E917" s="132" t="s">
        <v>8438</v>
      </c>
      <c r="F917" s="132" t="s">
        <v>8439</v>
      </c>
      <c r="G917" s="133" t="s">
        <v>8440</v>
      </c>
      <c r="H917" s="133" t="s">
        <v>6489</v>
      </c>
      <c r="I917" s="425"/>
      <c r="J917" s="425"/>
      <c r="K917" s="134">
        <v>43235</v>
      </c>
      <c r="L917" s="132" t="s">
        <v>8441</v>
      </c>
      <c r="M917" s="12"/>
    </row>
    <row r="918" spans="1:13" ht="38.25">
      <c r="A918" s="12"/>
      <c r="B918" s="22">
        <v>35</v>
      </c>
      <c r="C918" s="310" t="s">
        <v>8436</v>
      </c>
      <c r="D918" s="335" t="s">
        <v>8437</v>
      </c>
      <c r="E918" s="132" t="s">
        <v>8442</v>
      </c>
      <c r="F918" s="132" t="s">
        <v>7435</v>
      </c>
      <c r="G918" s="133" t="s">
        <v>8443</v>
      </c>
      <c r="H918" s="133" t="s">
        <v>6489</v>
      </c>
      <c r="I918" s="425"/>
      <c r="J918" s="425"/>
      <c r="K918" s="134">
        <v>43235</v>
      </c>
      <c r="L918" s="132" t="s">
        <v>8444</v>
      </c>
      <c r="M918" s="12"/>
    </row>
    <row r="919" spans="1:13" ht="38.25">
      <c r="A919" s="12"/>
      <c r="B919" s="22">
        <v>36</v>
      </c>
      <c r="C919" s="310" t="s">
        <v>8436</v>
      </c>
      <c r="D919" s="335" t="s">
        <v>8437</v>
      </c>
      <c r="E919" s="132" t="s">
        <v>8445</v>
      </c>
      <c r="F919" s="132" t="s">
        <v>8446</v>
      </c>
      <c r="G919" s="133" t="s">
        <v>8443</v>
      </c>
      <c r="H919" s="133" t="s">
        <v>6489</v>
      </c>
      <c r="I919" s="425"/>
      <c r="J919" s="425"/>
      <c r="K919" s="134">
        <v>43235</v>
      </c>
      <c r="L919" s="132" t="s">
        <v>8447</v>
      </c>
      <c r="M919" s="12"/>
    </row>
    <row r="920" spans="1:13" ht="38.25">
      <c r="A920" s="12"/>
      <c r="B920" s="22">
        <v>37</v>
      </c>
      <c r="C920" s="310" t="s">
        <v>8436</v>
      </c>
      <c r="D920" s="335" t="s">
        <v>8437</v>
      </c>
      <c r="E920" s="132" t="s">
        <v>8448</v>
      </c>
      <c r="F920" s="132" t="s">
        <v>8449</v>
      </c>
      <c r="G920" s="133" t="s">
        <v>8450</v>
      </c>
      <c r="H920" s="133" t="s">
        <v>6489</v>
      </c>
      <c r="I920" s="425"/>
      <c r="J920" s="425"/>
      <c r="K920" s="134">
        <v>43235</v>
      </c>
      <c r="L920" s="132" t="s">
        <v>8451</v>
      </c>
      <c r="M920" s="12"/>
    </row>
    <row r="921" spans="1:13" ht="38.25">
      <c r="A921" s="12"/>
      <c r="B921" s="22">
        <v>38</v>
      </c>
      <c r="C921" s="310" t="s">
        <v>8436</v>
      </c>
      <c r="D921" s="335" t="s">
        <v>8437</v>
      </c>
      <c r="E921" s="132" t="s">
        <v>8452</v>
      </c>
      <c r="F921" s="132" t="s">
        <v>8453</v>
      </c>
      <c r="G921" s="133" t="s">
        <v>8454</v>
      </c>
      <c r="H921" s="133" t="s">
        <v>6489</v>
      </c>
      <c r="I921" s="425"/>
      <c r="J921" s="425"/>
      <c r="K921" s="134">
        <v>43235</v>
      </c>
      <c r="L921" s="132" t="s">
        <v>8455</v>
      </c>
      <c r="M921" s="12"/>
    </row>
    <row r="922" spans="1:13" ht="38.25">
      <c r="A922" s="12"/>
      <c r="B922" s="22">
        <v>39</v>
      </c>
      <c r="C922" s="310" t="s">
        <v>8456</v>
      </c>
      <c r="D922" s="335" t="s">
        <v>8457</v>
      </c>
      <c r="E922" s="132" t="s">
        <v>8458</v>
      </c>
      <c r="F922" s="132" t="s">
        <v>8459</v>
      </c>
      <c r="G922" s="19" t="s">
        <v>8460</v>
      </c>
      <c r="H922" s="19" t="s">
        <v>6301</v>
      </c>
      <c r="I922" s="425"/>
      <c r="J922" s="425"/>
      <c r="K922" s="134">
        <v>43234</v>
      </c>
      <c r="L922" s="132" t="s">
        <v>8461</v>
      </c>
      <c r="M922" s="12"/>
    </row>
    <row r="923" spans="1:13" ht="38.25">
      <c r="A923" s="12"/>
      <c r="B923" s="22">
        <v>40</v>
      </c>
      <c r="C923" s="310" t="s">
        <v>7354</v>
      </c>
      <c r="D923" s="335" t="s">
        <v>8457</v>
      </c>
      <c r="E923" s="132" t="s">
        <v>8462</v>
      </c>
      <c r="F923" s="132" t="s">
        <v>8463</v>
      </c>
      <c r="G923" s="19" t="s">
        <v>8464</v>
      </c>
      <c r="H923" s="19" t="s">
        <v>6301</v>
      </c>
      <c r="I923" s="425"/>
      <c r="J923" s="425"/>
      <c r="K923" s="134">
        <v>43234</v>
      </c>
      <c r="L923" s="132" t="s">
        <v>8465</v>
      </c>
      <c r="M923" s="12"/>
    </row>
    <row r="924" spans="1:13" ht="38.25">
      <c r="A924" s="12"/>
      <c r="B924" s="22">
        <v>41</v>
      </c>
      <c r="C924" s="310" t="s">
        <v>8466</v>
      </c>
      <c r="D924" s="335" t="s">
        <v>8467</v>
      </c>
      <c r="E924" s="132" t="s">
        <v>8468</v>
      </c>
      <c r="F924" s="132" t="s">
        <v>8469</v>
      </c>
      <c r="G924" s="19" t="s">
        <v>8470</v>
      </c>
      <c r="H924" s="19" t="s">
        <v>6301</v>
      </c>
      <c r="I924" s="425"/>
      <c r="J924" s="425"/>
      <c r="K924" s="134">
        <v>43231</v>
      </c>
      <c r="L924" s="132" t="s">
        <v>8642</v>
      </c>
      <c r="M924" s="12"/>
    </row>
    <row r="925" spans="1:13" ht="51">
      <c r="A925" s="12"/>
      <c r="B925" s="22">
        <v>42</v>
      </c>
      <c r="C925" s="310" t="s">
        <v>8643</v>
      </c>
      <c r="D925" s="335" t="s">
        <v>8641</v>
      </c>
      <c r="E925" s="132" t="s">
        <v>8644</v>
      </c>
      <c r="F925" s="132" t="s">
        <v>8645</v>
      </c>
      <c r="G925" s="133" t="s">
        <v>8646</v>
      </c>
      <c r="H925" s="19" t="s">
        <v>6301</v>
      </c>
      <c r="I925" s="425"/>
      <c r="J925" s="425"/>
      <c r="K925" s="134">
        <v>43272</v>
      </c>
      <c r="L925" s="132" t="s">
        <v>8647</v>
      </c>
      <c r="M925" s="12"/>
    </row>
    <row r="926" spans="1:13" ht="38.25">
      <c r="A926" s="12"/>
      <c r="B926" s="22">
        <v>43</v>
      </c>
      <c r="C926" s="133" t="s">
        <v>8648</v>
      </c>
      <c r="D926" s="335" t="s">
        <v>1300</v>
      </c>
      <c r="E926" s="132" t="s">
        <v>8649</v>
      </c>
      <c r="F926" s="132" t="s">
        <v>8650</v>
      </c>
      <c r="G926" s="19" t="s">
        <v>8651</v>
      </c>
      <c r="H926" s="133" t="s">
        <v>6489</v>
      </c>
      <c r="I926" s="425"/>
      <c r="J926" s="425"/>
      <c r="K926" s="134">
        <v>43270</v>
      </c>
      <c r="L926" s="132" t="s">
        <v>8652</v>
      </c>
      <c r="M926" s="12"/>
    </row>
    <row r="927" spans="1:13" ht="51">
      <c r="A927" s="12"/>
      <c r="B927" s="22">
        <v>44</v>
      </c>
      <c r="C927" s="60" t="s">
        <v>1357</v>
      </c>
      <c r="D927" s="335" t="s">
        <v>1358</v>
      </c>
      <c r="E927" s="132" t="s">
        <v>1306</v>
      </c>
      <c r="F927" s="132" t="s">
        <v>1359</v>
      </c>
      <c r="G927" s="19" t="s">
        <v>1360</v>
      </c>
      <c r="H927" s="19" t="s">
        <v>1285</v>
      </c>
      <c r="I927" s="424"/>
      <c r="J927" s="425"/>
      <c r="K927" s="134">
        <v>43168</v>
      </c>
      <c r="L927" s="132" t="s">
        <v>1361</v>
      </c>
      <c r="M927" s="12"/>
    </row>
    <row r="928" spans="1:13" ht="51">
      <c r="A928" s="12"/>
      <c r="B928" s="22">
        <v>45</v>
      </c>
      <c r="C928" s="4" t="s">
        <v>1362</v>
      </c>
      <c r="D928" s="335" t="s">
        <v>1363</v>
      </c>
      <c r="E928" s="335" t="s">
        <v>1364</v>
      </c>
      <c r="F928" s="335" t="s">
        <v>1365</v>
      </c>
      <c r="G928" s="19" t="s">
        <v>1366</v>
      </c>
      <c r="H928" s="19" t="s">
        <v>1285</v>
      </c>
      <c r="I928" s="335"/>
      <c r="J928" s="425"/>
      <c r="K928" s="134">
        <v>43083</v>
      </c>
      <c r="L928" s="335" t="s">
        <v>1367</v>
      </c>
      <c r="M928" s="12"/>
    </row>
    <row r="929" spans="1:13" ht="51">
      <c r="A929" s="12"/>
      <c r="B929" s="22">
        <v>46</v>
      </c>
      <c r="C929" s="4" t="s">
        <v>4842</v>
      </c>
      <c r="D929" s="335" t="s">
        <v>4843</v>
      </c>
      <c r="E929" s="335" t="s">
        <v>4844</v>
      </c>
      <c r="F929" s="132" t="s">
        <v>4845</v>
      </c>
      <c r="G929" s="19" t="s">
        <v>4846</v>
      </c>
      <c r="H929" s="19" t="s">
        <v>1285</v>
      </c>
      <c r="I929" s="335"/>
      <c r="J929" s="425"/>
      <c r="K929" s="134">
        <v>43013</v>
      </c>
      <c r="L929" s="335" t="s">
        <v>4847</v>
      </c>
      <c r="M929" s="12"/>
    </row>
    <row r="930" spans="1:13" ht="38.25">
      <c r="A930" s="12"/>
      <c r="B930" s="22">
        <v>47</v>
      </c>
      <c r="C930" s="4" t="s">
        <v>4848</v>
      </c>
      <c r="D930" s="335" t="s">
        <v>4849</v>
      </c>
      <c r="E930" s="335" t="s">
        <v>4850</v>
      </c>
      <c r="F930" s="132" t="s">
        <v>4851</v>
      </c>
      <c r="G930" s="19" t="s">
        <v>6296</v>
      </c>
      <c r="H930" s="19" t="s">
        <v>1285</v>
      </c>
      <c r="I930" s="335"/>
      <c r="J930" s="425"/>
      <c r="K930" s="134">
        <v>43081</v>
      </c>
      <c r="L930" s="335" t="s">
        <v>4852</v>
      </c>
      <c r="M930" s="12"/>
    </row>
    <row r="931" spans="1:13" ht="51">
      <c r="A931" s="12"/>
      <c r="B931" s="22">
        <v>48</v>
      </c>
      <c r="C931" s="4" t="s">
        <v>6297</v>
      </c>
      <c r="D931" s="335" t="s">
        <v>8653</v>
      </c>
      <c r="E931" s="335" t="s">
        <v>6298</v>
      </c>
      <c r="F931" s="132" t="s">
        <v>6299</v>
      </c>
      <c r="G931" s="19" t="s">
        <v>7142</v>
      </c>
      <c r="H931" s="19" t="s">
        <v>6300</v>
      </c>
      <c r="I931" s="335"/>
      <c r="J931" s="425"/>
      <c r="K931" s="134">
        <v>42909</v>
      </c>
      <c r="L931" s="335" t="s">
        <v>7537</v>
      </c>
      <c r="M931" s="12"/>
    </row>
    <row r="932" spans="1:13" ht="51">
      <c r="A932" s="12"/>
      <c r="B932" s="22">
        <v>49</v>
      </c>
      <c r="C932" s="4" t="s">
        <v>1318</v>
      </c>
      <c r="D932" s="335" t="s">
        <v>1319</v>
      </c>
      <c r="E932" s="132" t="s">
        <v>1320</v>
      </c>
      <c r="F932" s="132" t="s">
        <v>1321</v>
      </c>
      <c r="G932" s="19" t="s">
        <v>1322</v>
      </c>
      <c r="H932" s="133" t="s">
        <v>1323</v>
      </c>
      <c r="I932" s="425"/>
      <c r="J932" s="425"/>
      <c r="K932" s="134">
        <v>42964</v>
      </c>
      <c r="L932" s="132" t="s">
        <v>1324</v>
      </c>
      <c r="M932" s="12"/>
    </row>
    <row r="933" spans="1:13" ht="51">
      <c r="A933" s="12"/>
      <c r="B933" s="22">
        <v>50</v>
      </c>
      <c r="C933" s="60" t="s">
        <v>7054</v>
      </c>
      <c r="D933" s="335" t="s">
        <v>8654</v>
      </c>
      <c r="E933" s="132" t="s">
        <v>7055</v>
      </c>
      <c r="F933" s="132" t="s">
        <v>6487</v>
      </c>
      <c r="G933" s="133" t="s">
        <v>7143</v>
      </c>
      <c r="H933" s="19" t="s">
        <v>6489</v>
      </c>
      <c r="I933" s="425"/>
      <c r="J933" s="425"/>
      <c r="K933" s="134">
        <v>43143</v>
      </c>
      <c r="L933" s="132" t="s">
        <v>6488</v>
      </c>
      <c r="M933" s="12"/>
    </row>
    <row r="934" spans="1:13" ht="25.5">
      <c r="A934" s="12"/>
      <c r="B934" s="22">
        <v>51</v>
      </c>
      <c r="C934" s="60" t="s">
        <v>7056</v>
      </c>
      <c r="D934" s="335" t="s">
        <v>7057</v>
      </c>
      <c r="E934" s="132" t="s">
        <v>7058</v>
      </c>
      <c r="F934" s="132" t="s">
        <v>7538</v>
      </c>
      <c r="G934" s="133" t="s">
        <v>7144</v>
      </c>
      <c r="H934" s="19" t="s">
        <v>6489</v>
      </c>
      <c r="I934" s="425"/>
      <c r="J934" s="425"/>
      <c r="K934" s="134">
        <v>43032</v>
      </c>
      <c r="L934" s="132" t="s">
        <v>7059</v>
      </c>
      <c r="M934" s="12"/>
    </row>
    <row r="935" spans="1:13" ht="38.25">
      <c r="A935" s="12"/>
      <c r="B935" s="22">
        <v>52</v>
      </c>
      <c r="C935" s="60" t="s">
        <v>7539</v>
      </c>
      <c r="D935" s="335" t="s">
        <v>7540</v>
      </c>
      <c r="E935" s="132" t="s">
        <v>7541</v>
      </c>
      <c r="F935" s="132" t="s">
        <v>7542</v>
      </c>
      <c r="G935" s="133" t="s">
        <v>7543</v>
      </c>
      <c r="H935" s="19" t="s">
        <v>6301</v>
      </c>
      <c r="I935" s="425"/>
      <c r="J935" s="425"/>
      <c r="K935" s="134">
        <v>43180</v>
      </c>
      <c r="L935" s="132" t="s">
        <v>7544</v>
      </c>
      <c r="M935" s="12"/>
    </row>
    <row r="936" spans="1:13" ht="38.25">
      <c r="A936" s="12"/>
      <c r="B936" s="22">
        <v>53</v>
      </c>
      <c r="C936" s="60" t="s">
        <v>7539</v>
      </c>
      <c r="D936" s="335" t="s">
        <v>7540</v>
      </c>
      <c r="E936" s="132" t="s">
        <v>7541</v>
      </c>
      <c r="F936" s="132" t="s">
        <v>7545</v>
      </c>
      <c r="G936" s="133" t="s">
        <v>7546</v>
      </c>
      <c r="H936" s="19" t="s">
        <v>6301</v>
      </c>
      <c r="I936" s="425"/>
      <c r="J936" s="425"/>
      <c r="K936" s="134">
        <v>43180</v>
      </c>
      <c r="L936" s="132" t="s">
        <v>7547</v>
      </c>
      <c r="M936" s="12"/>
    </row>
    <row r="937" spans="1:13" ht="51">
      <c r="A937" s="12"/>
      <c r="B937" s="22">
        <v>54</v>
      </c>
      <c r="C937" s="60" t="s">
        <v>7181</v>
      </c>
      <c r="D937" s="335" t="s">
        <v>7182</v>
      </c>
      <c r="E937" s="132" t="s">
        <v>7183</v>
      </c>
      <c r="F937" s="132" t="s">
        <v>7184</v>
      </c>
      <c r="G937" s="133" t="s">
        <v>7185</v>
      </c>
      <c r="H937" s="19" t="s">
        <v>6489</v>
      </c>
      <c r="I937" s="425"/>
      <c r="J937" s="425"/>
      <c r="K937" s="134">
        <v>43091</v>
      </c>
      <c r="L937" s="132" t="s">
        <v>7186</v>
      </c>
      <c r="M937" s="12"/>
    </row>
    <row r="938" spans="1:13" ht="12.75">
      <c r="A938" s="12"/>
      <c r="B938" s="22">
        <v>55</v>
      </c>
      <c r="C938" s="60"/>
      <c r="D938" s="19"/>
      <c r="E938" s="133"/>
      <c r="F938" s="133"/>
      <c r="G938" s="133"/>
      <c r="H938" s="19"/>
      <c r="I938" s="221"/>
      <c r="J938" s="221"/>
      <c r="K938" s="222"/>
      <c r="L938" s="133"/>
      <c r="M938" s="12"/>
    </row>
    <row r="939" spans="1:13" ht="12.75">
      <c r="A939" s="12"/>
      <c r="B939" s="22">
        <v>56</v>
      </c>
      <c r="C939" s="60"/>
      <c r="D939" s="19"/>
      <c r="E939" s="133"/>
      <c r="F939" s="133"/>
      <c r="G939" s="133"/>
      <c r="H939" s="19"/>
      <c r="I939" s="221"/>
      <c r="J939" s="221"/>
      <c r="K939" s="222"/>
      <c r="L939" s="133"/>
      <c r="M939" s="12"/>
    </row>
    <row r="940" spans="1:13" ht="12.75">
      <c r="A940" s="12"/>
      <c r="B940" s="22">
        <v>57</v>
      </c>
      <c r="C940" s="60"/>
      <c r="D940" s="19"/>
      <c r="E940" s="133"/>
      <c r="F940" s="133"/>
      <c r="G940" s="133"/>
      <c r="H940" s="19"/>
      <c r="I940" s="221"/>
      <c r="J940" s="221"/>
      <c r="K940" s="222"/>
      <c r="L940" s="133"/>
      <c r="M940" s="12"/>
    </row>
    <row r="941" spans="1:13" ht="12.75">
      <c r="A941" s="12"/>
      <c r="B941" s="22">
        <v>58</v>
      </c>
      <c r="C941" s="60"/>
      <c r="D941" s="19"/>
      <c r="E941" s="133"/>
      <c r="F941" s="133"/>
      <c r="G941" s="133"/>
      <c r="H941" s="19"/>
      <c r="I941" s="221"/>
      <c r="J941" s="221"/>
      <c r="K941" s="222"/>
      <c r="L941" s="133"/>
      <c r="M941" s="12"/>
    </row>
    <row r="942" spans="1:13" ht="12.75">
      <c r="A942" s="12"/>
      <c r="B942" s="22">
        <v>59</v>
      </c>
      <c r="C942" s="60"/>
      <c r="D942" s="19"/>
      <c r="E942" s="133"/>
      <c r="F942" s="133"/>
      <c r="G942" s="133"/>
      <c r="H942" s="19"/>
      <c r="I942" s="221"/>
      <c r="J942" s="221"/>
      <c r="K942" s="222"/>
      <c r="L942" s="133"/>
      <c r="M942" s="12"/>
    </row>
    <row r="943" spans="1:13" ht="12.75">
      <c r="A943" s="12"/>
      <c r="B943" s="22">
        <v>60</v>
      </c>
      <c r="C943" s="60"/>
      <c r="D943" s="19"/>
      <c r="E943" s="133"/>
      <c r="F943" s="133"/>
      <c r="G943" s="133"/>
      <c r="H943" s="19"/>
      <c r="I943" s="221"/>
      <c r="J943" s="221"/>
      <c r="K943" s="222"/>
      <c r="L943" s="133"/>
      <c r="M943" s="12"/>
    </row>
    <row r="944" spans="1:13" ht="12.75">
      <c r="A944" s="12"/>
      <c r="B944" s="159"/>
      <c r="C944" s="160"/>
      <c r="D944" s="161"/>
      <c r="E944" s="132"/>
      <c r="F944" s="132"/>
      <c r="G944" s="133"/>
      <c r="H944" s="19"/>
      <c r="I944" s="135"/>
      <c r="J944" s="135"/>
      <c r="K944" s="134"/>
      <c r="L944" s="132"/>
      <c r="M944" s="12"/>
    </row>
    <row r="945" spans="1:13" ht="12.75">
      <c r="A945" s="12"/>
      <c r="B945" s="159"/>
      <c r="C945" s="160"/>
      <c r="D945" s="161"/>
      <c r="E945" s="132"/>
      <c r="F945" s="132"/>
      <c r="G945" s="133"/>
      <c r="H945" s="19"/>
      <c r="I945" s="135"/>
      <c r="J945" s="135"/>
      <c r="K945" s="134"/>
      <c r="L945" s="132"/>
      <c r="M945" s="12"/>
    </row>
    <row r="946" spans="1:13" ht="12.75">
      <c r="A946" s="12"/>
      <c r="B946" s="159"/>
      <c r="C946" s="160"/>
      <c r="D946" s="161"/>
      <c r="E946" s="132"/>
      <c r="F946" s="132"/>
      <c r="G946" s="133"/>
      <c r="H946" s="19"/>
      <c r="I946" s="135"/>
      <c r="J946" s="135"/>
      <c r="K946" s="134"/>
      <c r="L946" s="132"/>
      <c r="M946" s="12"/>
    </row>
    <row r="947" spans="1:13" ht="12.75">
      <c r="A947" s="22">
        <v>9</v>
      </c>
      <c r="B947" s="528" t="s">
        <v>3898</v>
      </c>
      <c r="C947" s="529"/>
      <c r="D947" s="530"/>
      <c r="E947" s="149"/>
      <c r="F947" s="149"/>
      <c r="G947" s="150"/>
      <c r="H947" s="149"/>
      <c r="I947" s="150"/>
      <c r="J947" s="149"/>
      <c r="K947" s="152"/>
      <c r="L947" s="149"/>
      <c r="M947" s="12"/>
    </row>
    <row r="948" spans="1:13" ht="51">
      <c r="A948" s="12"/>
      <c r="B948" s="22">
        <v>1</v>
      </c>
      <c r="C948" s="293" t="s">
        <v>1405</v>
      </c>
      <c r="D948" s="293" t="s">
        <v>1406</v>
      </c>
      <c r="E948" s="257" t="s">
        <v>1403</v>
      </c>
      <c r="F948" s="257" t="s">
        <v>1404</v>
      </c>
      <c r="G948" s="257" t="s">
        <v>1407</v>
      </c>
      <c r="H948" s="257" t="s">
        <v>4491</v>
      </c>
      <c r="I948" s="8"/>
      <c r="J948" s="8"/>
      <c r="K948" s="432">
        <v>43313</v>
      </c>
      <c r="L948" s="257" t="s">
        <v>1408</v>
      </c>
      <c r="M948" s="12"/>
    </row>
    <row r="949" spans="1:13" ht="38.25">
      <c r="A949" s="12"/>
      <c r="B949" s="22">
        <v>2</v>
      </c>
      <c r="C949" s="303" t="s">
        <v>1409</v>
      </c>
      <c r="D949" s="303" t="s">
        <v>1410</v>
      </c>
      <c r="E949" s="56" t="s">
        <v>1411</v>
      </c>
      <c r="F949" s="56" t="s">
        <v>1412</v>
      </c>
      <c r="G949" s="56" t="s">
        <v>1413</v>
      </c>
      <c r="H949" s="56" t="s">
        <v>4491</v>
      </c>
      <c r="I949" s="95"/>
      <c r="J949" s="95"/>
      <c r="K949" s="432">
        <v>43313</v>
      </c>
      <c r="L949" s="56" t="s">
        <v>1414</v>
      </c>
      <c r="M949" s="12"/>
    </row>
    <row r="950" spans="1:13" ht="38.25">
      <c r="A950" s="12"/>
      <c r="B950" s="22">
        <v>3</v>
      </c>
      <c r="C950" s="303" t="s">
        <v>1415</v>
      </c>
      <c r="D950" s="303" t="s">
        <v>1410</v>
      </c>
      <c r="E950" s="56" t="s">
        <v>1416</v>
      </c>
      <c r="F950" s="56" t="s">
        <v>1417</v>
      </c>
      <c r="G950" s="56" t="s">
        <v>1418</v>
      </c>
      <c r="H950" s="56" t="s">
        <v>4491</v>
      </c>
      <c r="I950" s="95"/>
      <c r="J950" s="95"/>
      <c r="K950" s="432">
        <v>43313</v>
      </c>
      <c r="L950" s="56" t="s">
        <v>1419</v>
      </c>
      <c r="M950" s="12"/>
    </row>
    <row r="951" spans="1:13" ht="51">
      <c r="A951" s="12"/>
      <c r="B951" s="22">
        <v>4</v>
      </c>
      <c r="C951" s="303" t="s">
        <v>1420</v>
      </c>
      <c r="D951" s="303" t="s">
        <v>1421</v>
      </c>
      <c r="E951" s="56" t="s">
        <v>1422</v>
      </c>
      <c r="F951" s="56" t="s">
        <v>1423</v>
      </c>
      <c r="G951" s="56" t="s">
        <v>1424</v>
      </c>
      <c r="H951" s="56" t="s">
        <v>4491</v>
      </c>
      <c r="I951" s="95"/>
      <c r="J951" s="95"/>
      <c r="K951" s="432">
        <v>43313</v>
      </c>
      <c r="L951" s="56" t="s">
        <v>1425</v>
      </c>
      <c r="M951" s="12"/>
    </row>
    <row r="952" spans="1:13" ht="51">
      <c r="A952" s="12"/>
      <c r="B952" s="22">
        <v>5</v>
      </c>
      <c r="C952" s="303" t="s">
        <v>1428</v>
      </c>
      <c r="D952" s="303" t="s">
        <v>1429</v>
      </c>
      <c r="E952" s="56" t="s">
        <v>1430</v>
      </c>
      <c r="F952" s="56" t="s">
        <v>1431</v>
      </c>
      <c r="G952" s="56" t="s">
        <v>1432</v>
      </c>
      <c r="H952" s="56" t="s">
        <v>4491</v>
      </c>
      <c r="I952" s="95"/>
      <c r="J952" s="95"/>
      <c r="K952" s="432">
        <v>43313</v>
      </c>
      <c r="L952" s="56" t="s">
        <v>1433</v>
      </c>
      <c r="M952" s="12"/>
    </row>
    <row r="953" spans="1:13" ht="76.5">
      <c r="A953" s="12"/>
      <c r="B953" s="22">
        <v>6</v>
      </c>
      <c r="C953" s="303" t="s">
        <v>1434</v>
      </c>
      <c r="D953" s="303" t="s">
        <v>1435</v>
      </c>
      <c r="E953" s="56" t="s">
        <v>1436</v>
      </c>
      <c r="F953" s="56" t="s">
        <v>1437</v>
      </c>
      <c r="G953" s="56" t="s">
        <v>1438</v>
      </c>
      <c r="H953" s="56" t="s">
        <v>4491</v>
      </c>
      <c r="I953" s="95"/>
      <c r="J953" s="95"/>
      <c r="K953" s="432">
        <v>43344</v>
      </c>
      <c r="L953" s="56" t="s">
        <v>1439</v>
      </c>
      <c r="M953" s="12"/>
    </row>
    <row r="954" spans="1:14" ht="38.25">
      <c r="A954" s="12"/>
      <c r="B954" s="22">
        <v>7</v>
      </c>
      <c r="C954" s="303" t="s">
        <v>1440</v>
      </c>
      <c r="D954" s="303" t="s">
        <v>1410</v>
      </c>
      <c r="E954" s="56" t="s">
        <v>1441</v>
      </c>
      <c r="F954" s="56" t="s">
        <v>1442</v>
      </c>
      <c r="G954" s="56" t="s">
        <v>1443</v>
      </c>
      <c r="H954" s="56" t="s">
        <v>4491</v>
      </c>
      <c r="I954" s="95"/>
      <c r="J954" s="95"/>
      <c r="K954" s="432">
        <v>43313</v>
      </c>
      <c r="L954" s="56" t="s">
        <v>1444</v>
      </c>
      <c r="M954" s="12"/>
      <c r="N954" s="20" t="s">
        <v>6302</v>
      </c>
    </row>
    <row r="955" spans="1:13" ht="38.25">
      <c r="A955" s="12"/>
      <c r="B955" s="22">
        <v>8</v>
      </c>
      <c r="C955" s="303" t="s">
        <v>1446</v>
      </c>
      <c r="D955" s="303" t="s">
        <v>1427</v>
      </c>
      <c r="E955" s="56" t="s">
        <v>1447</v>
      </c>
      <c r="F955" s="56" t="s">
        <v>1448</v>
      </c>
      <c r="G955" s="56" t="s">
        <v>1449</v>
      </c>
      <c r="H955" s="56" t="s">
        <v>4491</v>
      </c>
      <c r="I955" s="95"/>
      <c r="J955" s="95"/>
      <c r="K955" s="432">
        <v>43313</v>
      </c>
      <c r="L955" s="56" t="s">
        <v>1450</v>
      </c>
      <c r="M955" s="12"/>
    </row>
    <row r="956" spans="1:13" ht="38.25">
      <c r="A956" s="12"/>
      <c r="B956" s="22">
        <v>9</v>
      </c>
      <c r="C956" s="303" t="s">
        <v>1451</v>
      </c>
      <c r="D956" s="303" t="s">
        <v>1427</v>
      </c>
      <c r="E956" s="56" t="s">
        <v>1452</v>
      </c>
      <c r="F956" s="56" t="s">
        <v>1453</v>
      </c>
      <c r="G956" s="56" t="s">
        <v>3899</v>
      </c>
      <c r="H956" s="56" t="s">
        <v>4491</v>
      </c>
      <c r="I956" s="95"/>
      <c r="J956" s="95"/>
      <c r="K956" s="432">
        <v>43313</v>
      </c>
      <c r="L956" s="56" t="s">
        <v>1454</v>
      </c>
      <c r="M956" s="12"/>
    </row>
    <row r="957" spans="1:13" ht="38.25">
      <c r="A957" s="12"/>
      <c r="B957" s="22">
        <v>10</v>
      </c>
      <c r="C957" s="95" t="s">
        <v>3900</v>
      </c>
      <c r="D957" s="95" t="s">
        <v>1455</v>
      </c>
      <c r="E957" s="56" t="s">
        <v>1456</v>
      </c>
      <c r="F957" s="56" t="s">
        <v>1457</v>
      </c>
      <c r="G957" s="56" t="s">
        <v>5005</v>
      </c>
      <c r="H957" s="56" t="s">
        <v>4491</v>
      </c>
      <c r="I957" s="95"/>
      <c r="J957" s="95"/>
      <c r="K957" s="170" t="s">
        <v>7365</v>
      </c>
      <c r="L957" s="56" t="s">
        <v>1458</v>
      </c>
      <c r="M957" s="12"/>
    </row>
    <row r="958" spans="1:13" ht="38.25">
      <c r="A958" s="12"/>
      <c r="B958" s="22">
        <v>11</v>
      </c>
      <c r="C958" s="303" t="s">
        <v>3910</v>
      </c>
      <c r="D958" s="303" t="s">
        <v>1445</v>
      </c>
      <c r="E958" s="56" t="s">
        <v>3911</v>
      </c>
      <c r="F958" s="56" t="s">
        <v>3912</v>
      </c>
      <c r="G958" s="56" t="s">
        <v>5006</v>
      </c>
      <c r="H958" s="312" t="s">
        <v>4491</v>
      </c>
      <c r="I958" s="312"/>
      <c r="J958" s="312"/>
      <c r="K958" s="432">
        <v>43313</v>
      </c>
      <c r="L958" s="56" t="s">
        <v>4083</v>
      </c>
      <c r="M958" s="12"/>
    </row>
    <row r="959" spans="1:13" ht="25.5">
      <c r="A959" s="12"/>
      <c r="B959" s="22">
        <v>12</v>
      </c>
      <c r="C959" s="56" t="s">
        <v>3914</v>
      </c>
      <c r="D959" s="303" t="s">
        <v>1421</v>
      </c>
      <c r="E959" s="56" t="s">
        <v>3915</v>
      </c>
      <c r="F959" s="56" t="s">
        <v>3916</v>
      </c>
      <c r="G959" s="56" t="s">
        <v>3917</v>
      </c>
      <c r="H959" s="312" t="s">
        <v>4491</v>
      </c>
      <c r="I959" s="312"/>
      <c r="J959" s="312"/>
      <c r="K959" s="432">
        <v>43313</v>
      </c>
      <c r="L959" s="56" t="s">
        <v>4085</v>
      </c>
      <c r="M959" s="12"/>
    </row>
    <row r="960" spans="1:13" ht="51">
      <c r="A960" s="12"/>
      <c r="B960" s="22">
        <v>13</v>
      </c>
      <c r="C960" s="313" t="s">
        <v>1369</v>
      </c>
      <c r="D960" s="314" t="s">
        <v>1370</v>
      </c>
      <c r="E960" s="56" t="s">
        <v>1371</v>
      </c>
      <c r="F960" s="56" t="s">
        <v>1372</v>
      </c>
      <c r="G960" s="56" t="s">
        <v>1373</v>
      </c>
      <c r="H960" s="56" t="s">
        <v>4491</v>
      </c>
      <c r="I960" s="312"/>
      <c r="J960" s="312"/>
      <c r="K960" s="315">
        <v>43344</v>
      </c>
      <c r="L960" s="56" t="s">
        <v>1374</v>
      </c>
      <c r="M960" s="12"/>
    </row>
    <row r="961" spans="1:13" ht="51">
      <c r="A961" s="12"/>
      <c r="B961" s="22">
        <v>14</v>
      </c>
      <c r="C961" s="316" t="s">
        <v>1375</v>
      </c>
      <c r="D961" s="317" t="s">
        <v>1376</v>
      </c>
      <c r="E961" s="173" t="s">
        <v>1377</v>
      </c>
      <c r="F961" s="173" t="s">
        <v>1378</v>
      </c>
      <c r="G961" s="173" t="s">
        <v>1373</v>
      </c>
      <c r="H961" s="318"/>
      <c r="I961" s="318"/>
      <c r="J961" s="318" t="s">
        <v>4491</v>
      </c>
      <c r="K961" s="315">
        <v>43344</v>
      </c>
      <c r="L961" s="173" t="s">
        <v>1379</v>
      </c>
      <c r="M961" s="12"/>
    </row>
    <row r="962" spans="1:13" ht="51">
      <c r="A962" s="12"/>
      <c r="B962" s="22">
        <v>15</v>
      </c>
      <c r="C962" s="313" t="s">
        <v>1380</v>
      </c>
      <c r="D962" s="314" t="s">
        <v>1381</v>
      </c>
      <c r="E962" s="56" t="s">
        <v>1382</v>
      </c>
      <c r="F962" s="56" t="s">
        <v>1383</v>
      </c>
      <c r="G962" s="56" t="s">
        <v>1384</v>
      </c>
      <c r="H962" s="312" t="s">
        <v>4491</v>
      </c>
      <c r="I962" s="312"/>
      <c r="J962" s="312"/>
      <c r="K962" s="315">
        <v>43344</v>
      </c>
      <c r="L962" s="56" t="s">
        <v>1385</v>
      </c>
      <c r="M962" s="12"/>
    </row>
    <row r="963" spans="1:13" ht="51">
      <c r="A963" s="12"/>
      <c r="B963" s="22">
        <v>16</v>
      </c>
      <c r="C963" s="319" t="s">
        <v>1387</v>
      </c>
      <c r="D963" s="320" t="s">
        <v>1386</v>
      </c>
      <c r="E963" s="56" t="s">
        <v>1388</v>
      </c>
      <c r="F963" s="56" t="s">
        <v>1389</v>
      </c>
      <c r="G963" s="56" t="s">
        <v>1390</v>
      </c>
      <c r="H963" s="312" t="s">
        <v>4491</v>
      </c>
      <c r="I963" s="312"/>
      <c r="J963" s="312"/>
      <c r="K963" s="315">
        <v>43344</v>
      </c>
      <c r="L963" s="56" t="s">
        <v>1391</v>
      </c>
      <c r="M963" s="12"/>
    </row>
    <row r="964" spans="1:13" ht="38.25">
      <c r="A964" s="12"/>
      <c r="B964" s="22">
        <v>17</v>
      </c>
      <c r="C964" s="313" t="s">
        <v>1392</v>
      </c>
      <c r="D964" s="314" t="s">
        <v>1393</v>
      </c>
      <c r="E964" s="56" t="s">
        <v>1394</v>
      </c>
      <c r="F964" s="56" t="s">
        <v>1395</v>
      </c>
      <c r="G964" s="56" t="s">
        <v>1396</v>
      </c>
      <c r="H964" s="312" t="s">
        <v>4491</v>
      </c>
      <c r="I964" s="312"/>
      <c r="J964" s="312"/>
      <c r="K964" s="315">
        <v>43344</v>
      </c>
      <c r="L964" s="56" t="s">
        <v>1397</v>
      </c>
      <c r="M964" s="12"/>
    </row>
    <row r="965" spans="1:13" ht="51">
      <c r="A965" s="12"/>
      <c r="B965" s="22">
        <v>18</v>
      </c>
      <c r="C965" s="321" t="s">
        <v>159</v>
      </c>
      <c r="D965" s="56" t="s">
        <v>1398</v>
      </c>
      <c r="E965" s="56" t="s">
        <v>1399</v>
      </c>
      <c r="F965" s="56" t="s">
        <v>1400</v>
      </c>
      <c r="G965" s="56" t="s">
        <v>1401</v>
      </c>
      <c r="H965" s="312" t="s">
        <v>4491</v>
      </c>
      <c r="I965" s="312"/>
      <c r="J965" s="312"/>
      <c r="K965" s="315">
        <v>43344</v>
      </c>
      <c r="L965" s="56" t="s">
        <v>1402</v>
      </c>
      <c r="M965" s="12"/>
    </row>
    <row r="966" spans="1:13" ht="51">
      <c r="A966" s="12"/>
      <c r="B966" s="22">
        <v>19</v>
      </c>
      <c r="C966" s="321" t="s">
        <v>4831</v>
      </c>
      <c r="D966" s="56" t="s">
        <v>4832</v>
      </c>
      <c r="E966" s="56" t="s">
        <v>5007</v>
      </c>
      <c r="F966" s="56" t="s">
        <v>4833</v>
      </c>
      <c r="G966" s="56" t="s">
        <v>5008</v>
      </c>
      <c r="H966" s="322" t="s">
        <v>4491</v>
      </c>
      <c r="I966" s="322"/>
      <c r="J966" s="322"/>
      <c r="K966" s="315">
        <v>43344</v>
      </c>
      <c r="L966" s="56" t="s">
        <v>4834</v>
      </c>
      <c r="M966" s="12"/>
    </row>
    <row r="967" spans="1:13" ht="25.5">
      <c r="A967" s="12"/>
      <c r="B967" s="22">
        <v>20</v>
      </c>
      <c r="C967" s="56" t="s">
        <v>3901</v>
      </c>
      <c r="D967" s="56" t="s">
        <v>3902</v>
      </c>
      <c r="E967" s="56" t="s">
        <v>3903</v>
      </c>
      <c r="F967" s="56" t="s">
        <v>3904</v>
      </c>
      <c r="G967" s="56" t="s">
        <v>3905</v>
      </c>
      <c r="H967" s="312" t="s">
        <v>4491</v>
      </c>
      <c r="I967" s="312"/>
      <c r="J967" s="312"/>
      <c r="K967" s="315">
        <v>43344</v>
      </c>
      <c r="L967" s="56" t="s">
        <v>4081</v>
      </c>
      <c r="M967" s="12"/>
    </row>
    <row r="968" spans="1:13" ht="51" customHeight="1">
      <c r="A968" s="12"/>
      <c r="B968" s="22">
        <v>21</v>
      </c>
      <c r="C968" s="56" t="s">
        <v>3906</v>
      </c>
      <c r="D968" s="56" t="s">
        <v>1393</v>
      </c>
      <c r="E968" s="56" t="s">
        <v>3907</v>
      </c>
      <c r="F968" s="56" t="s">
        <v>3908</v>
      </c>
      <c r="G968" s="56" t="s">
        <v>3909</v>
      </c>
      <c r="H968" s="312" t="s">
        <v>4491</v>
      </c>
      <c r="I968" s="312"/>
      <c r="J968" s="312"/>
      <c r="K968" s="315">
        <v>43344</v>
      </c>
      <c r="L968" s="56" t="s">
        <v>4082</v>
      </c>
      <c r="M968" s="12"/>
    </row>
    <row r="969" spans="1:13" ht="38.25">
      <c r="A969" s="12"/>
      <c r="B969" s="22">
        <v>22</v>
      </c>
      <c r="C969" s="56" t="s">
        <v>5009</v>
      </c>
      <c r="D969" s="56" t="s">
        <v>5010</v>
      </c>
      <c r="E969" s="56" t="s">
        <v>5011</v>
      </c>
      <c r="F969" s="56" t="s">
        <v>5012</v>
      </c>
      <c r="G969" s="56" t="s">
        <v>5013</v>
      </c>
      <c r="H969" s="322" t="s">
        <v>4491</v>
      </c>
      <c r="I969" s="322"/>
      <c r="J969" s="322"/>
      <c r="K969" s="315">
        <v>43344</v>
      </c>
      <c r="L969" s="56" t="s">
        <v>5014</v>
      </c>
      <c r="M969" s="12"/>
    </row>
    <row r="970" spans="1:13" ht="51">
      <c r="A970" s="12"/>
      <c r="B970" s="22">
        <v>23</v>
      </c>
      <c r="C970" s="316" t="s">
        <v>3913</v>
      </c>
      <c r="D970" s="317" t="s">
        <v>1370</v>
      </c>
      <c r="E970" s="181" t="s">
        <v>1371</v>
      </c>
      <c r="F970" s="181" t="s">
        <v>1372</v>
      </c>
      <c r="G970" s="181" t="s">
        <v>1373</v>
      </c>
      <c r="H970" s="323" t="s">
        <v>4491</v>
      </c>
      <c r="I970" s="323"/>
      <c r="J970" s="323"/>
      <c r="K970" s="315">
        <v>43344</v>
      </c>
      <c r="L970" s="181" t="s">
        <v>4084</v>
      </c>
      <c r="M970" s="12"/>
    </row>
    <row r="971" spans="1:13" ht="51">
      <c r="A971" s="12"/>
      <c r="B971" s="22">
        <v>24</v>
      </c>
      <c r="C971" s="313" t="s">
        <v>5429</v>
      </c>
      <c r="D971" s="314" t="s">
        <v>1455</v>
      </c>
      <c r="E971" s="56" t="s">
        <v>5430</v>
      </c>
      <c r="F971" s="56" t="s">
        <v>5431</v>
      </c>
      <c r="G971" s="56" t="s">
        <v>7187</v>
      </c>
      <c r="H971" s="322" t="s">
        <v>4491</v>
      </c>
      <c r="I971" s="322"/>
      <c r="J971" s="322"/>
      <c r="K971" s="315" t="s">
        <v>7188</v>
      </c>
      <c r="L971" s="56" t="s">
        <v>7189</v>
      </c>
      <c r="M971" s="12"/>
    </row>
    <row r="972" spans="1:13" ht="63.75">
      <c r="A972" s="12"/>
      <c r="B972" s="22">
        <v>25</v>
      </c>
      <c r="C972" s="313" t="s">
        <v>5432</v>
      </c>
      <c r="D972" s="314" t="s">
        <v>5433</v>
      </c>
      <c r="E972" s="56" t="s">
        <v>5434</v>
      </c>
      <c r="F972" s="56" t="s">
        <v>5435</v>
      </c>
      <c r="G972" s="56" t="s">
        <v>5436</v>
      </c>
      <c r="H972" s="322" t="s">
        <v>4491</v>
      </c>
      <c r="I972" s="322"/>
      <c r="J972" s="322"/>
      <c r="K972" s="315">
        <v>43344</v>
      </c>
      <c r="L972" s="56" t="s">
        <v>5437</v>
      </c>
      <c r="M972" s="12"/>
    </row>
    <row r="973" spans="1:13" ht="51" customHeight="1">
      <c r="A973" s="12"/>
      <c r="B973" s="22">
        <v>26</v>
      </c>
      <c r="C973" s="313" t="s">
        <v>5438</v>
      </c>
      <c r="D973" s="314" t="s">
        <v>5433</v>
      </c>
      <c r="E973" s="56" t="s">
        <v>5434</v>
      </c>
      <c r="F973" s="56" t="s">
        <v>5435</v>
      </c>
      <c r="G973" s="56" t="s">
        <v>5439</v>
      </c>
      <c r="H973" s="322" t="s">
        <v>4491</v>
      </c>
      <c r="I973" s="322"/>
      <c r="J973" s="322"/>
      <c r="K973" s="315">
        <v>43344</v>
      </c>
      <c r="L973" s="56" t="s">
        <v>5440</v>
      </c>
      <c r="M973" s="12"/>
    </row>
    <row r="974" spans="1:13" ht="38.25">
      <c r="A974" s="12"/>
      <c r="B974" s="22">
        <v>27</v>
      </c>
      <c r="C974" s="223" t="s">
        <v>1460</v>
      </c>
      <c r="D974" s="257" t="s">
        <v>1461</v>
      </c>
      <c r="E974" s="257" t="s">
        <v>3918</v>
      </c>
      <c r="F974" s="257" t="s">
        <v>1462</v>
      </c>
      <c r="G974" s="257" t="s">
        <v>3919</v>
      </c>
      <c r="H974" s="312" t="s">
        <v>4491</v>
      </c>
      <c r="I974" s="257"/>
      <c r="J974" s="257"/>
      <c r="K974" s="261">
        <v>43435</v>
      </c>
      <c r="L974" s="257" t="s">
        <v>1463</v>
      </c>
      <c r="M974" s="12"/>
    </row>
    <row r="975" spans="1:13" ht="25.5">
      <c r="A975" s="12"/>
      <c r="B975" s="22">
        <v>28</v>
      </c>
      <c r="C975" s="181" t="s">
        <v>1464</v>
      </c>
      <c r="D975" s="56" t="s">
        <v>1465</v>
      </c>
      <c r="E975" s="56" t="s">
        <v>3920</v>
      </c>
      <c r="F975" s="56" t="s">
        <v>1466</v>
      </c>
      <c r="G975" s="56" t="s">
        <v>3921</v>
      </c>
      <c r="H975" s="312" t="s">
        <v>4491</v>
      </c>
      <c r="I975" s="56"/>
      <c r="J975" s="56"/>
      <c r="K975" s="261">
        <v>43435</v>
      </c>
      <c r="L975" s="56" t="s">
        <v>1467</v>
      </c>
      <c r="M975" s="12"/>
    </row>
    <row r="976" spans="1:13" ht="38.25">
      <c r="A976" s="12"/>
      <c r="B976" s="22">
        <v>29</v>
      </c>
      <c r="C976" s="181" t="s">
        <v>1468</v>
      </c>
      <c r="D976" s="56" t="s">
        <v>1469</v>
      </c>
      <c r="E976" s="56" t="s">
        <v>3922</v>
      </c>
      <c r="F976" s="56" t="s">
        <v>1470</v>
      </c>
      <c r="G976" s="56" t="s">
        <v>3923</v>
      </c>
      <c r="H976" s="312" t="s">
        <v>4491</v>
      </c>
      <c r="I976" s="56"/>
      <c r="J976" s="56"/>
      <c r="K976" s="261">
        <v>43435</v>
      </c>
      <c r="L976" s="56" t="s">
        <v>1471</v>
      </c>
      <c r="M976" s="12"/>
    </row>
    <row r="977" spans="1:13" ht="38.25">
      <c r="A977" s="12"/>
      <c r="B977" s="22">
        <v>30</v>
      </c>
      <c r="C977" s="181" t="s">
        <v>1472</v>
      </c>
      <c r="D977" s="56" t="s">
        <v>1473</v>
      </c>
      <c r="E977" s="56" t="s">
        <v>3924</v>
      </c>
      <c r="F977" s="56" t="s">
        <v>1474</v>
      </c>
      <c r="G977" s="56" t="s">
        <v>3925</v>
      </c>
      <c r="H977" s="312" t="s">
        <v>4491</v>
      </c>
      <c r="I977" s="56"/>
      <c r="J977" s="56"/>
      <c r="K977" s="261">
        <v>43435</v>
      </c>
      <c r="L977" s="56" t="s">
        <v>1475</v>
      </c>
      <c r="M977" s="12"/>
    </row>
    <row r="978" spans="1:13" ht="38.25">
      <c r="A978" s="12"/>
      <c r="B978" s="22">
        <v>31</v>
      </c>
      <c r="C978" s="181" t="s">
        <v>1477</v>
      </c>
      <c r="D978" s="56" t="s">
        <v>1478</v>
      </c>
      <c r="E978" s="56" t="s">
        <v>1479</v>
      </c>
      <c r="F978" s="56" t="s">
        <v>1480</v>
      </c>
      <c r="G978" s="56" t="s">
        <v>3926</v>
      </c>
      <c r="H978" s="312" t="s">
        <v>4491</v>
      </c>
      <c r="I978" s="56"/>
      <c r="J978" s="56"/>
      <c r="K978" s="261">
        <v>43435</v>
      </c>
      <c r="L978" s="56" t="s">
        <v>1481</v>
      </c>
      <c r="M978" s="12"/>
    </row>
    <row r="979" spans="1:13" ht="38.25">
      <c r="A979" s="12"/>
      <c r="B979" s="22">
        <v>32</v>
      </c>
      <c r="C979" s="181" t="s">
        <v>1482</v>
      </c>
      <c r="D979" s="56" t="s">
        <v>1459</v>
      </c>
      <c r="E979" s="56" t="s">
        <v>3927</v>
      </c>
      <c r="F979" s="56" t="s">
        <v>1483</v>
      </c>
      <c r="G979" s="56" t="s">
        <v>3923</v>
      </c>
      <c r="H979" s="312" t="s">
        <v>4491</v>
      </c>
      <c r="I979" s="56"/>
      <c r="J979" s="56"/>
      <c r="K979" s="261">
        <v>43435</v>
      </c>
      <c r="L979" s="56" t="s">
        <v>1484</v>
      </c>
      <c r="M979" s="12"/>
    </row>
    <row r="980" spans="1:13" ht="25.5">
      <c r="A980" s="12"/>
      <c r="B980" s="22">
        <v>33</v>
      </c>
      <c r="C980" s="173" t="s">
        <v>1485</v>
      </c>
      <c r="D980" s="173" t="s">
        <v>1486</v>
      </c>
      <c r="E980" s="173" t="s">
        <v>3928</v>
      </c>
      <c r="F980" s="173" t="s">
        <v>1487</v>
      </c>
      <c r="G980" s="173" t="s">
        <v>3929</v>
      </c>
      <c r="H980" s="173"/>
      <c r="I980" s="173"/>
      <c r="J980" s="173" t="s">
        <v>4491</v>
      </c>
      <c r="K980" s="261">
        <v>43435</v>
      </c>
      <c r="L980" s="173" t="s">
        <v>1488</v>
      </c>
      <c r="M980" s="12"/>
    </row>
    <row r="981" spans="1:13" ht="38.25">
      <c r="A981" s="12"/>
      <c r="B981" s="22">
        <v>34</v>
      </c>
      <c r="C981" s="181" t="s">
        <v>1490</v>
      </c>
      <c r="D981" s="56" t="s">
        <v>1491</v>
      </c>
      <c r="E981" s="56" t="s">
        <v>3930</v>
      </c>
      <c r="F981" s="56" t="s">
        <v>1492</v>
      </c>
      <c r="G981" s="56" t="s">
        <v>3923</v>
      </c>
      <c r="H981" s="56" t="s">
        <v>4491</v>
      </c>
      <c r="I981" s="56"/>
      <c r="J981" s="56"/>
      <c r="K981" s="261">
        <v>43405</v>
      </c>
      <c r="L981" s="56" t="s">
        <v>1493</v>
      </c>
      <c r="M981" s="12"/>
    </row>
    <row r="982" spans="1:13" ht="25.5">
      <c r="A982" s="12"/>
      <c r="B982" s="22">
        <v>35</v>
      </c>
      <c r="C982" s="173" t="s">
        <v>1498</v>
      </c>
      <c r="D982" s="173" t="s">
        <v>1497</v>
      </c>
      <c r="E982" s="173" t="s">
        <v>3933</v>
      </c>
      <c r="F982" s="173" t="s">
        <v>1499</v>
      </c>
      <c r="G982" s="173" t="s">
        <v>3934</v>
      </c>
      <c r="H982" s="173" t="s">
        <v>4491</v>
      </c>
      <c r="I982" s="173"/>
      <c r="J982" s="173"/>
      <c r="K982" s="261">
        <v>43405</v>
      </c>
      <c r="L982" s="173" t="s">
        <v>1500</v>
      </c>
      <c r="M982" s="12"/>
    </row>
    <row r="983" spans="1:13" ht="38.25">
      <c r="A983" s="12"/>
      <c r="B983" s="22">
        <v>36</v>
      </c>
      <c r="C983" s="181" t="s">
        <v>1501</v>
      </c>
      <c r="D983" s="56" t="s">
        <v>1502</v>
      </c>
      <c r="E983" s="56" t="s">
        <v>3935</v>
      </c>
      <c r="F983" s="56" t="s">
        <v>1503</v>
      </c>
      <c r="G983" s="56" t="s">
        <v>3936</v>
      </c>
      <c r="H983" s="56" t="s">
        <v>4491</v>
      </c>
      <c r="I983" s="56"/>
      <c r="J983" s="56"/>
      <c r="K983" s="261">
        <v>43405</v>
      </c>
      <c r="L983" s="56" t="s">
        <v>1504</v>
      </c>
      <c r="M983" s="12"/>
    </row>
    <row r="984" spans="1:13" ht="38.25">
      <c r="A984" s="12"/>
      <c r="B984" s="22">
        <v>37</v>
      </c>
      <c r="C984" s="181" t="s">
        <v>1505</v>
      </c>
      <c r="D984" s="56" t="s">
        <v>1506</v>
      </c>
      <c r="E984" s="56" t="s">
        <v>3937</v>
      </c>
      <c r="F984" s="56" t="s">
        <v>1507</v>
      </c>
      <c r="G984" s="56" t="s">
        <v>3938</v>
      </c>
      <c r="H984" s="56" t="s">
        <v>4491</v>
      </c>
      <c r="I984" s="56"/>
      <c r="J984" s="56"/>
      <c r="K984" s="261">
        <v>43405</v>
      </c>
      <c r="L984" s="56" t="s">
        <v>1508</v>
      </c>
      <c r="M984" s="12"/>
    </row>
    <row r="985" spans="1:13" ht="51">
      <c r="A985" s="12"/>
      <c r="B985" s="22">
        <v>38</v>
      </c>
      <c r="C985" s="181" t="s">
        <v>158</v>
      </c>
      <c r="D985" s="56" t="s">
        <v>1509</v>
      </c>
      <c r="E985" s="56" t="s">
        <v>3939</v>
      </c>
      <c r="F985" s="56" t="s">
        <v>1510</v>
      </c>
      <c r="G985" s="56" t="s">
        <v>3940</v>
      </c>
      <c r="H985" s="56" t="s">
        <v>4491</v>
      </c>
      <c r="I985" s="56"/>
      <c r="J985" s="56"/>
      <c r="K985" s="261">
        <v>43405</v>
      </c>
      <c r="L985" s="56" t="s">
        <v>1511</v>
      </c>
      <c r="M985" s="12"/>
    </row>
    <row r="986" spans="1:13" ht="38.25">
      <c r="A986" s="12"/>
      <c r="B986" s="22">
        <v>39</v>
      </c>
      <c r="C986" s="181" t="s">
        <v>6303</v>
      </c>
      <c r="D986" s="56" t="s">
        <v>6304</v>
      </c>
      <c r="E986" s="56" t="s">
        <v>6305</v>
      </c>
      <c r="F986" s="56" t="s">
        <v>6306</v>
      </c>
      <c r="G986" s="56" t="s">
        <v>3923</v>
      </c>
      <c r="H986" s="324" t="s">
        <v>4491</v>
      </c>
      <c r="I986" s="56"/>
      <c r="J986" s="56"/>
      <c r="K986" s="261">
        <v>43405</v>
      </c>
      <c r="L986" s="56" t="s">
        <v>6307</v>
      </c>
      <c r="M986" s="12"/>
    </row>
    <row r="987" spans="1:13" ht="38.25">
      <c r="A987" s="12"/>
      <c r="B987" s="22">
        <v>40</v>
      </c>
      <c r="C987" s="181" t="s">
        <v>6308</v>
      </c>
      <c r="D987" s="56" t="s">
        <v>6309</v>
      </c>
      <c r="E987" s="56" t="s">
        <v>6305</v>
      </c>
      <c r="F987" s="56" t="s">
        <v>6306</v>
      </c>
      <c r="G987" s="56" t="s">
        <v>3923</v>
      </c>
      <c r="H987" s="324" t="s">
        <v>4491</v>
      </c>
      <c r="I987" s="56"/>
      <c r="J987" s="56"/>
      <c r="K987" s="261">
        <v>43405</v>
      </c>
      <c r="L987" s="56" t="s">
        <v>6310</v>
      </c>
      <c r="M987" s="12"/>
    </row>
    <row r="988" spans="1:13" ht="38.25">
      <c r="A988" s="12"/>
      <c r="B988" s="22">
        <v>41</v>
      </c>
      <c r="C988" s="181" t="s">
        <v>1515</v>
      </c>
      <c r="D988" s="56" t="s">
        <v>1516</v>
      </c>
      <c r="E988" s="56" t="s">
        <v>3941</v>
      </c>
      <c r="F988" s="56" t="s">
        <v>1517</v>
      </c>
      <c r="G988" s="56" t="s">
        <v>3936</v>
      </c>
      <c r="H988" s="56" t="s">
        <v>4491</v>
      </c>
      <c r="I988" s="56"/>
      <c r="J988" s="56"/>
      <c r="K988" s="261">
        <v>43313</v>
      </c>
      <c r="L988" s="56" t="s">
        <v>1518</v>
      </c>
      <c r="M988" s="12"/>
    </row>
    <row r="989" spans="1:13" ht="38.25">
      <c r="A989" s="12"/>
      <c r="B989" s="22">
        <v>42</v>
      </c>
      <c r="C989" s="181" t="s">
        <v>503</v>
      </c>
      <c r="D989" s="56" t="s">
        <v>1513</v>
      </c>
      <c r="E989" s="56" t="s">
        <v>3942</v>
      </c>
      <c r="F989" s="56" t="s">
        <v>1519</v>
      </c>
      <c r="G989" s="56" t="s">
        <v>3936</v>
      </c>
      <c r="H989" s="56" t="s">
        <v>4491</v>
      </c>
      <c r="I989" s="56"/>
      <c r="J989" s="56"/>
      <c r="K989" s="261">
        <v>43313</v>
      </c>
      <c r="L989" s="56" t="s">
        <v>1520</v>
      </c>
      <c r="M989" s="12"/>
    </row>
    <row r="990" spans="1:13" ht="38.25">
      <c r="A990" s="12"/>
      <c r="B990" s="22">
        <v>43</v>
      </c>
      <c r="C990" s="181" t="s">
        <v>1521</v>
      </c>
      <c r="D990" s="56" t="s">
        <v>1522</v>
      </c>
      <c r="E990" s="56" t="s">
        <v>1523</v>
      </c>
      <c r="F990" s="56" t="s">
        <v>1524</v>
      </c>
      <c r="G990" s="56" t="s">
        <v>3936</v>
      </c>
      <c r="H990" s="56" t="s">
        <v>4491</v>
      </c>
      <c r="I990" s="56"/>
      <c r="J990" s="56"/>
      <c r="K990" s="261">
        <v>43313</v>
      </c>
      <c r="L990" s="56" t="s">
        <v>1525</v>
      </c>
      <c r="M990" s="12"/>
    </row>
    <row r="991" spans="1:13" ht="38.25">
      <c r="A991" s="12"/>
      <c r="B991" s="22">
        <v>44</v>
      </c>
      <c r="C991" s="181" t="s">
        <v>1512</v>
      </c>
      <c r="D991" s="56" t="s">
        <v>3943</v>
      </c>
      <c r="E991" s="56" t="s">
        <v>3944</v>
      </c>
      <c r="F991" s="56" t="s">
        <v>3945</v>
      </c>
      <c r="G991" s="56" t="s">
        <v>3923</v>
      </c>
      <c r="H991" s="56" t="s">
        <v>4491</v>
      </c>
      <c r="I991" s="56"/>
      <c r="J991" s="56"/>
      <c r="K991" s="261">
        <v>43313</v>
      </c>
      <c r="L991" s="56" t="s">
        <v>1514</v>
      </c>
      <c r="M991" s="12"/>
    </row>
    <row r="992" spans="1:13" ht="38.25">
      <c r="A992" s="12"/>
      <c r="B992" s="22">
        <v>45</v>
      </c>
      <c r="C992" s="181" t="s">
        <v>1526</v>
      </c>
      <c r="D992" s="56" t="s">
        <v>1527</v>
      </c>
      <c r="E992" s="56" t="s">
        <v>3944</v>
      </c>
      <c r="F992" s="56" t="s">
        <v>1528</v>
      </c>
      <c r="G992" s="56" t="s">
        <v>3932</v>
      </c>
      <c r="H992" s="56" t="s">
        <v>4491</v>
      </c>
      <c r="I992" s="56"/>
      <c r="J992" s="56"/>
      <c r="K992" s="261">
        <v>43313</v>
      </c>
      <c r="L992" s="56" t="s">
        <v>1529</v>
      </c>
      <c r="M992" s="12"/>
    </row>
    <row r="993" spans="1:13" ht="38.25">
      <c r="A993" s="12"/>
      <c r="B993" s="22">
        <v>46</v>
      </c>
      <c r="C993" s="181" t="s">
        <v>1530</v>
      </c>
      <c r="D993" s="56" t="s">
        <v>1531</v>
      </c>
      <c r="E993" s="56" t="s">
        <v>3946</v>
      </c>
      <c r="F993" s="56" t="s">
        <v>1532</v>
      </c>
      <c r="G993" s="56" t="s">
        <v>3947</v>
      </c>
      <c r="H993" s="56" t="s">
        <v>4491</v>
      </c>
      <c r="I993" s="56"/>
      <c r="J993" s="56"/>
      <c r="K993" s="261">
        <v>43271</v>
      </c>
      <c r="L993" s="56" t="s">
        <v>8655</v>
      </c>
      <c r="M993" s="12"/>
    </row>
    <row r="994" spans="1:13" ht="38.25">
      <c r="A994" s="12"/>
      <c r="B994" s="22">
        <v>47</v>
      </c>
      <c r="C994" s="181" t="s">
        <v>1533</v>
      </c>
      <c r="D994" s="56" t="s">
        <v>1534</v>
      </c>
      <c r="E994" s="56" t="s">
        <v>3948</v>
      </c>
      <c r="F994" s="56" t="s">
        <v>1535</v>
      </c>
      <c r="G994" s="56" t="s">
        <v>3949</v>
      </c>
      <c r="H994" s="56" t="s">
        <v>4491</v>
      </c>
      <c r="I994" s="56"/>
      <c r="J994" s="56"/>
      <c r="K994" s="261">
        <v>43313</v>
      </c>
      <c r="L994" s="56" t="s">
        <v>1536</v>
      </c>
      <c r="M994" s="12"/>
    </row>
    <row r="995" spans="1:13" ht="38.25">
      <c r="A995" s="12"/>
      <c r="B995" s="22">
        <v>48</v>
      </c>
      <c r="C995" s="181" t="s">
        <v>1537</v>
      </c>
      <c r="D995" s="56" t="s">
        <v>1538</v>
      </c>
      <c r="E995" s="56" t="s">
        <v>1539</v>
      </c>
      <c r="F995" s="56" t="s">
        <v>1540</v>
      </c>
      <c r="G995" s="56" t="s">
        <v>3923</v>
      </c>
      <c r="H995" s="56" t="s">
        <v>4491</v>
      </c>
      <c r="I995" s="56"/>
      <c r="J995" s="56"/>
      <c r="K995" s="261">
        <v>43313</v>
      </c>
      <c r="L995" s="56" t="s">
        <v>1541</v>
      </c>
      <c r="M995" s="12"/>
    </row>
    <row r="996" spans="1:13" ht="51">
      <c r="A996" s="12"/>
      <c r="B996" s="22">
        <v>49</v>
      </c>
      <c r="C996" s="181" t="s">
        <v>1542</v>
      </c>
      <c r="D996" s="56" t="s">
        <v>1543</v>
      </c>
      <c r="E996" s="56" t="s">
        <v>1544</v>
      </c>
      <c r="F996" s="56" t="s">
        <v>1545</v>
      </c>
      <c r="G996" s="56" t="s">
        <v>3950</v>
      </c>
      <c r="H996" s="56" t="s">
        <v>4491</v>
      </c>
      <c r="I996" s="56"/>
      <c r="J996" s="56"/>
      <c r="K996" s="261">
        <v>43271</v>
      </c>
      <c r="L996" s="56" t="s">
        <v>8656</v>
      </c>
      <c r="M996" s="12"/>
    </row>
    <row r="997" spans="1:13" ht="51">
      <c r="A997" s="12"/>
      <c r="B997" s="22">
        <v>50</v>
      </c>
      <c r="C997" s="181" t="s">
        <v>1546</v>
      </c>
      <c r="D997" s="56" t="s">
        <v>1547</v>
      </c>
      <c r="E997" s="56" t="s">
        <v>1548</v>
      </c>
      <c r="F997" s="56" t="s">
        <v>1549</v>
      </c>
      <c r="G997" s="56" t="s">
        <v>3951</v>
      </c>
      <c r="H997" s="56" t="s">
        <v>4491</v>
      </c>
      <c r="I997" s="56"/>
      <c r="J997" s="56"/>
      <c r="K997" s="261">
        <v>43313</v>
      </c>
      <c r="L997" s="56" t="s">
        <v>1550</v>
      </c>
      <c r="M997" s="12"/>
    </row>
    <row r="998" spans="1:13" ht="63.75">
      <c r="A998" s="12"/>
      <c r="B998" s="22">
        <v>51</v>
      </c>
      <c r="C998" s="181" t="s">
        <v>1551</v>
      </c>
      <c r="D998" s="56" t="s">
        <v>1552</v>
      </c>
      <c r="E998" s="56" t="s">
        <v>1553</v>
      </c>
      <c r="F998" s="56" t="s">
        <v>1554</v>
      </c>
      <c r="G998" s="56" t="s">
        <v>3952</v>
      </c>
      <c r="H998" s="56" t="s">
        <v>4491</v>
      </c>
      <c r="I998" s="56"/>
      <c r="J998" s="56"/>
      <c r="K998" s="261">
        <v>43313</v>
      </c>
      <c r="L998" s="56" t="s">
        <v>1555</v>
      </c>
      <c r="M998" s="12"/>
    </row>
    <row r="999" spans="1:13" ht="76.5">
      <c r="A999" s="12"/>
      <c r="B999" s="22">
        <v>52</v>
      </c>
      <c r="C999" s="181" t="s">
        <v>1556</v>
      </c>
      <c r="D999" s="56" t="s">
        <v>1557</v>
      </c>
      <c r="E999" s="56" t="s">
        <v>1558</v>
      </c>
      <c r="F999" s="56" t="s">
        <v>1559</v>
      </c>
      <c r="G999" s="56" t="s">
        <v>3953</v>
      </c>
      <c r="H999" s="56" t="s">
        <v>4491</v>
      </c>
      <c r="I999" s="56"/>
      <c r="J999" s="56"/>
      <c r="K999" s="261">
        <v>43313</v>
      </c>
      <c r="L999" s="56" t="s">
        <v>1560</v>
      </c>
      <c r="M999" s="12"/>
    </row>
    <row r="1000" spans="1:13" ht="51">
      <c r="A1000" s="12"/>
      <c r="B1000" s="22">
        <v>53</v>
      </c>
      <c r="C1000" s="181" t="s">
        <v>1561</v>
      </c>
      <c r="D1000" s="56" t="s">
        <v>1562</v>
      </c>
      <c r="E1000" s="56" t="s">
        <v>1563</v>
      </c>
      <c r="F1000" s="56" t="s">
        <v>1564</v>
      </c>
      <c r="G1000" s="56" t="s">
        <v>3954</v>
      </c>
      <c r="H1000" s="56" t="s">
        <v>4491</v>
      </c>
      <c r="I1000" s="56"/>
      <c r="J1000" s="56"/>
      <c r="K1000" s="261">
        <v>43313</v>
      </c>
      <c r="L1000" s="56" t="s">
        <v>1565</v>
      </c>
      <c r="M1000" s="12"/>
    </row>
    <row r="1001" spans="1:13" ht="25.5">
      <c r="A1001" s="12"/>
      <c r="B1001" s="22">
        <v>54</v>
      </c>
      <c r="C1001" s="181" t="s">
        <v>3955</v>
      </c>
      <c r="D1001" s="56" t="s">
        <v>1459</v>
      </c>
      <c r="E1001" s="56" t="s">
        <v>3956</v>
      </c>
      <c r="F1001" s="56" t="s">
        <v>3957</v>
      </c>
      <c r="G1001" s="56" t="s">
        <v>5016</v>
      </c>
      <c r="H1001" s="56" t="s">
        <v>4491</v>
      </c>
      <c r="I1001" s="56"/>
      <c r="J1001" s="56"/>
      <c r="K1001" s="261">
        <v>43313</v>
      </c>
      <c r="L1001" s="56" t="s">
        <v>4086</v>
      </c>
      <c r="M1001" s="12"/>
    </row>
    <row r="1002" spans="1:13" ht="52.5" customHeight="1">
      <c r="A1002" s="12"/>
      <c r="B1002" s="22">
        <v>55</v>
      </c>
      <c r="C1002" s="181" t="s">
        <v>3958</v>
      </c>
      <c r="D1002" s="56" t="s">
        <v>1459</v>
      </c>
      <c r="E1002" s="56" t="s">
        <v>3959</v>
      </c>
      <c r="F1002" s="56" t="s">
        <v>3960</v>
      </c>
      <c r="G1002" s="56" t="s">
        <v>3961</v>
      </c>
      <c r="H1002" s="56" t="s">
        <v>4491</v>
      </c>
      <c r="I1002" s="56"/>
      <c r="J1002" s="56"/>
      <c r="K1002" s="261">
        <v>43313</v>
      </c>
      <c r="L1002" s="56" t="s">
        <v>4087</v>
      </c>
      <c r="M1002" s="12"/>
    </row>
    <row r="1003" spans="1:13" ht="25.5">
      <c r="A1003" s="12"/>
      <c r="B1003" s="22">
        <v>56</v>
      </c>
      <c r="C1003" s="181" t="s">
        <v>3965</v>
      </c>
      <c r="D1003" s="56" t="s">
        <v>1459</v>
      </c>
      <c r="E1003" s="56" t="s">
        <v>3956</v>
      </c>
      <c r="F1003" s="56" t="s">
        <v>3966</v>
      </c>
      <c r="G1003" s="56" t="s">
        <v>3967</v>
      </c>
      <c r="H1003" s="56" t="s">
        <v>4491</v>
      </c>
      <c r="I1003" s="56"/>
      <c r="J1003" s="56"/>
      <c r="K1003" s="261">
        <v>43313</v>
      </c>
      <c r="L1003" s="56" t="s">
        <v>4088</v>
      </c>
      <c r="M1003" s="12"/>
    </row>
    <row r="1004" spans="1:13" ht="25.5">
      <c r="A1004" s="12"/>
      <c r="B1004" s="22">
        <v>57</v>
      </c>
      <c r="C1004" s="181" t="s">
        <v>3962</v>
      </c>
      <c r="D1004" s="56" t="s">
        <v>1459</v>
      </c>
      <c r="E1004" s="56" t="s">
        <v>3972</v>
      </c>
      <c r="F1004" s="56" t="s">
        <v>3973</v>
      </c>
      <c r="G1004" s="56" t="s">
        <v>3974</v>
      </c>
      <c r="H1004" s="56" t="s">
        <v>4491</v>
      </c>
      <c r="I1004" s="56"/>
      <c r="J1004" s="56"/>
      <c r="K1004" s="261">
        <v>43313</v>
      </c>
      <c r="L1004" s="56" t="s">
        <v>4089</v>
      </c>
      <c r="M1004" s="12"/>
    </row>
    <row r="1005" spans="1:13" ht="25.5">
      <c r="A1005" s="12"/>
      <c r="B1005" s="22">
        <v>58</v>
      </c>
      <c r="C1005" s="181" t="s">
        <v>3962</v>
      </c>
      <c r="D1005" s="56" t="s">
        <v>1459</v>
      </c>
      <c r="E1005" s="56" t="s">
        <v>3964</v>
      </c>
      <c r="F1005" s="56" t="s">
        <v>3975</v>
      </c>
      <c r="G1005" s="56" t="s">
        <v>3976</v>
      </c>
      <c r="H1005" s="56" t="s">
        <v>4491</v>
      </c>
      <c r="I1005" s="56"/>
      <c r="J1005" s="56"/>
      <c r="K1005" s="261">
        <v>43313</v>
      </c>
      <c r="L1005" s="56" t="s">
        <v>4090</v>
      </c>
      <c r="M1005" s="12"/>
    </row>
    <row r="1006" spans="1:13" ht="25.5">
      <c r="A1006" s="12"/>
      <c r="B1006" s="22">
        <v>59</v>
      </c>
      <c r="C1006" s="181" t="s">
        <v>3962</v>
      </c>
      <c r="D1006" s="56" t="s">
        <v>1459</v>
      </c>
      <c r="E1006" s="56" t="s">
        <v>3968</v>
      </c>
      <c r="F1006" s="56" t="s">
        <v>3977</v>
      </c>
      <c r="G1006" s="56" t="s">
        <v>3978</v>
      </c>
      <c r="H1006" s="56" t="s">
        <v>4491</v>
      </c>
      <c r="I1006" s="56"/>
      <c r="J1006" s="56"/>
      <c r="K1006" s="261">
        <v>43313</v>
      </c>
      <c r="L1006" s="56" t="s">
        <v>4091</v>
      </c>
      <c r="M1006" s="12"/>
    </row>
    <row r="1007" spans="1:13" ht="25.5">
      <c r="A1007" s="12"/>
      <c r="B1007" s="22">
        <v>60</v>
      </c>
      <c r="C1007" s="181" t="s">
        <v>3962</v>
      </c>
      <c r="D1007" s="56" t="s">
        <v>1459</v>
      </c>
      <c r="E1007" s="56" t="s">
        <v>3969</v>
      </c>
      <c r="F1007" s="56" t="s">
        <v>3979</v>
      </c>
      <c r="G1007" s="56" t="s">
        <v>3980</v>
      </c>
      <c r="H1007" s="56" t="s">
        <v>4491</v>
      </c>
      <c r="I1007" s="56"/>
      <c r="J1007" s="56"/>
      <c r="K1007" s="261">
        <v>43313</v>
      </c>
      <c r="L1007" s="56" t="s">
        <v>4092</v>
      </c>
      <c r="M1007" s="12"/>
    </row>
    <row r="1008" spans="1:13" ht="25.5">
      <c r="A1008" s="12"/>
      <c r="B1008" s="22">
        <v>61</v>
      </c>
      <c r="C1008" s="181" t="s">
        <v>3962</v>
      </c>
      <c r="D1008" s="56" t="s">
        <v>1459</v>
      </c>
      <c r="E1008" s="56" t="s">
        <v>3963</v>
      </c>
      <c r="F1008" s="56" t="s">
        <v>3981</v>
      </c>
      <c r="G1008" s="56" t="s">
        <v>3982</v>
      </c>
      <c r="H1008" s="56" t="s">
        <v>4491</v>
      </c>
      <c r="I1008" s="56"/>
      <c r="J1008" s="56"/>
      <c r="K1008" s="261">
        <v>43313</v>
      </c>
      <c r="L1008" s="56" t="s">
        <v>4093</v>
      </c>
      <c r="M1008" s="12"/>
    </row>
    <row r="1009" spans="1:13" ht="25.5">
      <c r="A1009" s="12"/>
      <c r="B1009" s="22">
        <v>62</v>
      </c>
      <c r="C1009" s="181" t="s">
        <v>3962</v>
      </c>
      <c r="D1009" s="56" t="s">
        <v>1459</v>
      </c>
      <c r="E1009" s="56" t="s">
        <v>3970</v>
      </c>
      <c r="F1009" s="56" t="s">
        <v>3983</v>
      </c>
      <c r="G1009" s="56" t="s">
        <v>3984</v>
      </c>
      <c r="H1009" s="56" t="s">
        <v>4491</v>
      </c>
      <c r="I1009" s="56"/>
      <c r="J1009" s="56"/>
      <c r="K1009" s="261">
        <v>43313</v>
      </c>
      <c r="L1009" s="56" t="s">
        <v>4094</v>
      </c>
      <c r="M1009" s="12"/>
    </row>
    <row r="1010" spans="1:13" ht="25.5">
      <c r="A1010" s="12"/>
      <c r="B1010" s="22">
        <v>63</v>
      </c>
      <c r="C1010" s="181" t="s">
        <v>3962</v>
      </c>
      <c r="D1010" s="56" t="s">
        <v>1459</v>
      </c>
      <c r="E1010" s="56" t="s">
        <v>3971</v>
      </c>
      <c r="F1010" s="56" t="s">
        <v>3985</v>
      </c>
      <c r="G1010" s="56" t="s">
        <v>3986</v>
      </c>
      <c r="H1010" s="56" t="s">
        <v>4491</v>
      </c>
      <c r="I1010" s="56"/>
      <c r="J1010" s="56"/>
      <c r="K1010" s="261">
        <v>43313</v>
      </c>
      <c r="L1010" s="56" t="s">
        <v>4095</v>
      </c>
      <c r="M1010" s="12"/>
    </row>
    <row r="1011" spans="1:13" ht="25.5">
      <c r="A1011" s="12"/>
      <c r="B1011" s="22">
        <v>64</v>
      </c>
      <c r="C1011" s="181" t="s">
        <v>3987</v>
      </c>
      <c r="D1011" s="56" t="s">
        <v>1531</v>
      </c>
      <c r="E1011" s="56" t="s">
        <v>3988</v>
      </c>
      <c r="F1011" s="56" t="s">
        <v>3989</v>
      </c>
      <c r="G1011" s="56" t="s">
        <v>3990</v>
      </c>
      <c r="H1011" s="56" t="s">
        <v>4491</v>
      </c>
      <c r="I1011" s="56"/>
      <c r="J1011" s="56"/>
      <c r="K1011" s="261">
        <v>43313</v>
      </c>
      <c r="L1011" s="56" t="s">
        <v>4096</v>
      </c>
      <c r="M1011" s="12"/>
    </row>
    <row r="1012" spans="1:13" ht="63.75">
      <c r="A1012" s="12"/>
      <c r="B1012" s="22">
        <v>65</v>
      </c>
      <c r="C1012" s="325" t="s">
        <v>5017</v>
      </c>
      <c r="D1012" s="325" t="s">
        <v>5018</v>
      </c>
      <c r="E1012" s="55" t="s">
        <v>5019</v>
      </c>
      <c r="F1012" s="55" t="s">
        <v>5020</v>
      </c>
      <c r="G1012" s="55" t="s">
        <v>5021</v>
      </c>
      <c r="H1012" s="95" t="s">
        <v>4491</v>
      </c>
      <c r="I1012" s="95"/>
      <c r="J1012" s="95"/>
      <c r="K1012" s="261">
        <v>43313</v>
      </c>
      <c r="L1012" s="68" t="s">
        <v>5022</v>
      </c>
      <c r="M1012" s="12"/>
    </row>
    <row r="1013" spans="1:13" ht="25.5">
      <c r="A1013" s="12"/>
      <c r="B1013" s="22">
        <v>66</v>
      </c>
      <c r="C1013" s="181" t="s">
        <v>1494</v>
      </c>
      <c r="D1013" s="56" t="s">
        <v>1489</v>
      </c>
      <c r="E1013" s="56" t="s">
        <v>3931</v>
      </c>
      <c r="F1013" s="56" t="s">
        <v>1495</v>
      </c>
      <c r="G1013" s="56" t="s">
        <v>5023</v>
      </c>
      <c r="H1013" s="56" t="s">
        <v>4491</v>
      </c>
      <c r="I1013" s="56"/>
      <c r="J1013" s="56"/>
      <c r="K1013" s="261">
        <v>43313</v>
      </c>
      <c r="L1013" s="56" t="s">
        <v>1496</v>
      </c>
      <c r="M1013" s="12"/>
    </row>
    <row r="1014" spans="1:13" ht="63.75">
      <c r="A1014" s="12"/>
      <c r="B1014" s="22">
        <v>67</v>
      </c>
      <c r="C1014" s="325" t="s">
        <v>8657</v>
      </c>
      <c r="D1014" s="325" t="s">
        <v>8658</v>
      </c>
      <c r="E1014" s="55" t="s">
        <v>8659</v>
      </c>
      <c r="F1014" s="55" t="s">
        <v>8660</v>
      </c>
      <c r="G1014" s="55" t="s">
        <v>8661</v>
      </c>
      <c r="H1014" s="95"/>
      <c r="I1014" s="95"/>
      <c r="J1014" s="95" t="s">
        <v>4491</v>
      </c>
      <c r="K1014" s="261">
        <v>43313</v>
      </c>
      <c r="L1014" s="68" t="s">
        <v>8662</v>
      </c>
      <c r="M1014" s="12"/>
    </row>
    <row r="1015" spans="1:13" ht="63.75">
      <c r="A1015" s="12"/>
      <c r="B1015" s="22">
        <v>68</v>
      </c>
      <c r="C1015" s="325" t="s">
        <v>5024</v>
      </c>
      <c r="D1015" s="325" t="s">
        <v>5025</v>
      </c>
      <c r="E1015" s="55" t="s">
        <v>5026</v>
      </c>
      <c r="F1015" s="68" t="s">
        <v>5027</v>
      </c>
      <c r="G1015" s="56" t="s">
        <v>5028</v>
      </c>
      <c r="H1015" s="95" t="s">
        <v>4491</v>
      </c>
      <c r="I1015" s="95"/>
      <c r="J1015" s="95"/>
      <c r="K1015" s="261">
        <v>43313</v>
      </c>
      <c r="L1015" s="68" t="s">
        <v>5029</v>
      </c>
      <c r="M1015" s="12"/>
    </row>
    <row r="1016" spans="1:13" ht="51">
      <c r="A1016" s="12"/>
      <c r="B1016" s="22">
        <v>69</v>
      </c>
      <c r="C1016" s="181" t="s">
        <v>5030</v>
      </c>
      <c r="D1016" s="56" t="s">
        <v>5031</v>
      </c>
      <c r="E1016" s="56" t="s">
        <v>5032</v>
      </c>
      <c r="F1016" s="56" t="s">
        <v>5033</v>
      </c>
      <c r="G1016" s="56" t="s">
        <v>5034</v>
      </c>
      <c r="H1016" s="324" t="s">
        <v>4491</v>
      </c>
      <c r="I1016" s="56"/>
      <c r="J1016" s="56"/>
      <c r="K1016" s="261">
        <v>43313</v>
      </c>
      <c r="L1016" s="56" t="s">
        <v>5035</v>
      </c>
      <c r="M1016" s="12"/>
    </row>
    <row r="1017" spans="1:13" ht="76.5">
      <c r="A1017" s="12"/>
      <c r="B1017" s="22">
        <v>70</v>
      </c>
      <c r="C1017" s="181" t="s">
        <v>5257</v>
      </c>
      <c r="D1017" s="56" t="s">
        <v>5258</v>
      </c>
      <c r="E1017" s="56" t="s">
        <v>5259</v>
      </c>
      <c r="F1017" s="56" t="s">
        <v>5260</v>
      </c>
      <c r="G1017" s="56" t="s">
        <v>5261</v>
      </c>
      <c r="H1017" s="324" t="s">
        <v>4491</v>
      </c>
      <c r="I1017" s="56"/>
      <c r="J1017" s="56"/>
      <c r="K1017" s="261">
        <v>43313</v>
      </c>
      <c r="L1017" s="56" t="s">
        <v>5262</v>
      </c>
      <c r="M1017" s="12"/>
    </row>
    <row r="1018" spans="1:13" ht="51">
      <c r="A1018" s="12"/>
      <c r="B1018" s="22">
        <v>71</v>
      </c>
      <c r="C1018" s="181" t="s">
        <v>5442</v>
      </c>
      <c r="D1018" s="56" t="s">
        <v>5441</v>
      </c>
      <c r="E1018" s="56" t="s">
        <v>5443</v>
      </c>
      <c r="F1018" s="56" t="s">
        <v>5444</v>
      </c>
      <c r="G1018" s="56" t="s">
        <v>5445</v>
      </c>
      <c r="H1018" s="324" t="s">
        <v>4491</v>
      </c>
      <c r="I1018" s="56"/>
      <c r="J1018" s="56"/>
      <c r="K1018" s="261">
        <v>43313</v>
      </c>
      <c r="L1018" s="56" t="s">
        <v>5446</v>
      </c>
      <c r="M1018" s="12"/>
    </row>
    <row r="1019" spans="1:13" ht="51">
      <c r="A1019" s="12"/>
      <c r="B1019" s="22">
        <v>72</v>
      </c>
      <c r="C1019" s="181" t="s">
        <v>5442</v>
      </c>
      <c r="D1019" s="56" t="s">
        <v>5441</v>
      </c>
      <c r="E1019" s="56" t="s">
        <v>5447</v>
      </c>
      <c r="F1019" s="56" t="s">
        <v>5448</v>
      </c>
      <c r="G1019" s="56" t="s">
        <v>5449</v>
      </c>
      <c r="H1019" s="324" t="s">
        <v>4491</v>
      </c>
      <c r="I1019" s="56"/>
      <c r="J1019" s="56"/>
      <c r="K1019" s="261">
        <v>43313</v>
      </c>
      <c r="L1019" s="56" t="s">
        <v>5450</v>
      </c>
      <c r="M1019" s="12"/>
    </row>
    <row r="1020" spans="1:13" ht="51">
      <c r="A1020" s="12"/>
      <c r="B1020" s="22">
        <v>73</v>
      </c>
      <c r="C1020" s="181" t="s">
        <v>5442</v>
      </c>
      <c r="D1020" s="56" t="s">
        <v>5441</v>
      </c>
      <c r="E1020" s="56" t="s">
        <v>5451</v>
      </c>
      <c r="F1020" s="56" t="s">
        <v>5452</v>
      </c>
      <c r="G1020" s="56" t="s">
        <v>5453</v>
      </c>
      <c r="H1020" s="324" t="s">
        <v>4491</v>
      </c>
      <c r="I1020" s="56"/>
      <c r="J1020" s="56"/>
      <c r="K1020" s="261">
        <v>43313</v>
      </c>
      <c r="L1020" s="56" t="s">
        <v>5454</v>
      </c>
      <c r="M1020" s="12"/>
    </row>
    <row r="1021" spans="1:13" ht="63.75">
      <c r="A1021" s="12"/>
      <c r="B1021" s="22">
        <v>74</v>
      </c>
      <c r="C1021" s="181" t="s">
        <v>5030</v>
      </c>
      <c r="D1021" s="56" t="s">
        <v>5031</v>
      </c>
      <c r="E1021" s="56" t="s">
        <v>6698</v>
      </c>
      <c r="F1021" s="56" t="s">
        <v>6699</v>
      </c>
      <c r="G1021" s="324" t="s">
        <v>6700</v>
      </c>
      <c r="H1021" s="324" t="s">
        <v>4491</v>
      </c>
      <c r="I1021" s="56"/>
      <c r="J1021" s="56"/>
      <c r="K1021" s="56" t="s">
        <v>6491</v>
      </c>
      <c r="L1021" s="56" t="s">
        <v>6701</v>
      </c>
      <c r="M1021" s="12"/>
    </row>
    <row r="1022" spans="1:13" ht="63.75">
      <c r="A1022" s="12"/>
      <c r="B1022" s="22">
        <v>75</v>
      </c>
      <c r="C1022" s="8" t="s">
        <v>3991</v>
      </c>
      <c r="D1022" s="326" t="s">
        <v>3992</v>
      </c>
      <c r="E1022" s="8" t="s">
        <v>3994</v>
      </c>
      <c r="F1022" s="8" t="s">
        <v>3993</v>
      </c>
      <c r="G1022" s="8" t="s">
        <v>1566</v>
      </c>
      <c r="H1022" s="8" t="s">
        <v>4799</v>
      </c>
      <c r="I1022" s="8"/>
      <c r="J1022" s="8"/>
      <c r="K1022" s="327">
        <v>43344</v>
      </c>
      <c r="L1022" s="257" t="s">
        <v>5036</v>
      </c>
      <c r="M1022" s="12"/>
    </row>
    <row r="1023" spans="1:13" ht="38.25" customHeight="1">
      <c r="A1023" s="12"/>
      <c r="B1023" s="22">
        <v>76</v>
      </c>
      <c r="C1023" s="55" t="s">
        <v>2353</v>
      </c>
      <c r="D1023" s="328" t="s">
        <v>3992</v>
      </c>
      <c r="E1023" s="513" t="s">
        <v>3996</v>
      </c>
      <c r="F1023" s="513" t="s">
        <v>3995</v>
      </c>
      <c r="G1023" s="56" t="s">
        <v>1567</v>
      </c>
      <c r="H1023" s="55" t="s">
        <v>4799</v>
      </c>
      <c r="I1023" s="55"/>
      <c r="J1023" s="55"/>
      <c r="K1023" s="261">
        <v>43344</v>
      </c>
      <c r="L1023" s="56" t="s">
        <v>1568</v>
      </c>
      <c r="M1023" s="12"/>
    </row>
    <row r="1024" spans="1:13" ht="38.25">
      <c r="A1024" s="12"/>
      <c r="B1024" s="22">
        <v>77</v>
      </c>
      <c r="C1024" s="55" t="s">
        <v>3997</v>
      </c>
      <c r="D1024" s="314" t="s">
        <v>1635</v>
      </c>
      <c r="E1024" s="513"/>
      <c r="F1024" s="513"/>
      <c r="G1024" s="56" t="s">
        <v>1569</v>
      </c>
      <c r="H1024" s="55" t="s">
        <v>4799</v>
      </c>
      <c r="I1024" s="55"/>
      <c r="J1024" s="55"/>
      <c r="K1024" s="261">
        <v>43344</v>
      </c>
      <c r="L1024" s="56" t="s">
        <v>1570</v>
      </c>
      <c r="M1024" s="12"/>
    </row>
    <row r="1025" spans="1:13" ht="38.25">
      <c r="A1025" s="12"/>
      <c r="B1025" s="22">
        <v>78</v>
      </c>
      <c r="C1025" s="173" t="s">
        <v>3998</v>
      </c>
      <c r="D1025" s="317" t="s">
        <v>3999</v>
      </c>
      <c r="E1025" s="513"/>
      <c r="F1025" s="513"/>
      <c r="G1025" s="181" t="s">
        <v>6490</v>
      </c>
      <c r="H1025" s="173" t="s">
        <v>4799</v>
      </c>
      <c r="I1025" s="173"/>
      <c r="J1025" s="173"/>
      <c r="K1025" s="261">
        <v>43344</v>
      </c>
      <c r="L1025" s="181" t="s">
        <v>6492</v>
      </c>
      <c r="M1025" s="12"/>
    </row>
    <row r="1026" spans="1:13" ht="51">
      <c r="A1026" s="12"/>
      <c r="B1026" s="22">
        <v>79</v>
      </c>
      <c r="C1026" s="55" t="s">
        <v>4000</v>
      </c>
      <c r="D1026" s="314" t="s">
        <v>4001</v>
      </c>
      <c r="E1026" s="55" t="s">
        <v>4003</v>
      </c>
      <c r="F1026" s="55" t="s">
        <v>4002</v>
      </c>
      <c r="G1026" s="56" t="s">
        <v>1571</v>
      </c>
      <c r="H1026" s="55" t="s">
        <v>4799</v>
      </c>
      <c r="I1026" s="55"/>
      <c r="J1026" s="55"/>
      <c r="K1026" s="261">
        <v>43344</v>
      </c>
      <c r="L1026" s="56" t="s">
        <v>1572</v>
      </c>
      <c r="M1026" s="12"/>
    </row>
    <row r="1027" spans="1:13" ht="38.25" customHeight="1">
      <c r="A1027" s="12"/>
      <c r="B1027" s="22">
        <v>80</v>
      </c>
      <c r="C1027" s="55" t="s">
        <v>4004</v>
      </c>
      <c r="D1027" s="314" t="s">
        <v>4005</v>
      </c>
      <c r="E1027" s="513" t="s">
        <v>4007</v>
      </c>
      <c r="F1027" s="513" t="s">
        <v>4006</v>
      </c>
      <c r="G1027" s="56" t="s">
        <v>1573</v>
      </c>
      <c r="H1027" s="55" t="s">
        <v>4799</v>
      </c>
      <c r="I1027" s="55"/>
      <c r="J1027" s="55"/>
      <c r="K1027" s="261">
        <v>43344</v>
      </c>
      <c r="L1027" s="56" t="s">
        <v>1574</v>
      </c>
      <c r="M1027" s="12"/>
    </row>
    <row r="1028" spans="1:13" ht="38.25">
      <c r="A1028" s="12"/>
      <c r="B1028" s="22">
        <v>81</v>
      </c>
      <c r="C1028" s="55" t="s">
        <v>4008</v>
      </c>
      <c r="D1028" s="314" t="s">
        <v>4009</v>
      </c>
      <c r="E1028" s="513"/>
      <c r="F1028" s="513"/>
      <c r="G1028" s="56" t="s">
        <v>1573</v>
      </c>
      <c r="H1028" s="55" t="s">
        <v>4799</v>
      </c>
      <c r="I1028" s="55"/>
      <c r="J1028" s="55"/>
      <c r="K1028" s="261">
        <v>43344</v>
      </c>
      <c r="L1028" s="56" t="s">
        <v>1575</v>
      </c>
      <c r="M1028" s="12"/>
    </row>
    <row r="1029" spans="1:13" ht="51">
      <c r="A1029" s="12"/>
      <c r="B1029" s="22">
        <v>82</v>
      </c>
      <c r="C1029" s="55" t="s">
        <v>4010</v>
      </c>
      <c r="D1029" s="314" t="s">
        <v>1641</v>
      </c>
      <c r="E1029" s="55" t="s">
        <v>4012</v>
      </c>
      <c r="F1029" s="55" t="s">
        <v>4011</v>
      </c>
      <c r="G1029" s="56" t="s">
        <v>1571</v>
      </c>
      <c r="H1029" s="55" t="s">
        <v>4799</v>
      </c>
      <c r="I1029" s="55"/>
      <c r="J1029" s="55"/>
      <c r="K1029" s="261">
        <v>43344</v>
      </c>
      <c r="L1029" s="56" t="s">
        <v>1576</v>
      </c>
      <c r="M1029" s="12"/>
    </row>
    <row r="1030" spans="1:13" ht="51">
      <c r="A1030" s="12"/>
      <c r="B1030" s="22">
        <v>83</v>
      </c>
      <c r="C1030" s="55" t="s">
        <v>4014</v>
      </c>
      <c r="D1030" s="69" t="s">
        <v>4015</v>
      </c>
      <c r="E1030" s="69" t="s">
        <v>4017</v>
      </c>
      <c r="F1030" s="313" t="s">
        <v>4016</v>
      </c>
      <c r="G1030" s="56" t="s">
        <v>1577</v>
      </c>
      <c r="H1030" s="55" t="s">
        <v>4799</v>
      </c>
      <c r="I1030" s="55"/>
      <c r="J1030" s="55"/>
      <c r="K1030" s="261">
        <v>43344</v>
      </c>
      <c r="L1030" s="56" t="s">
        <v>1578</v>
      </c>
      <c r="M1030" s="12"/>
    </row>
    <row r="1031" spans="1:13" ht="51">
      <c r="A1031" s="12"/>
      <c r="B1031" s="22">
        <v>84</v>
      </c>
      <c r="C1031" s="55" t="s">
        <v>4018</v>
      </c>
      <c r="D1031" s="69" t="s">
        <v>4019</v>
      </c>
      <c r="E1031" s="69" t="s">
        <v>4021</v>
      </c>
      <c r="F1031" s="313" t="s">
        <v>4020</v>
      </c>
      <c r="G1031" s="56" t="s">
        <v>1579</v>
      </c>
      <c r="H1031" s="55" t="s">
        <v>4799</v>
      </c>
      <c r="I1031" s="55"/>
      <c r="J1031" s="55"/>
      <c r="K1031" s="261">
        <v>43344</v>
      </c>
      <c r="L1031" s="56" t="s">
        <v>1580</v>
      </c>
      <c r="M1031" s="12"/>
    </row>
    <row r="1032" spans="1:13" ht="38.25" customHeight="1">
      <c r="A1032" s="12"/>
      <c r="B1032" s="22">
        <v>85</v>
      </c>
      <c r="C1032" s="55" t="s">
        <v>4022</v>
      </c>
      <c r="D1032" s="69" t="s">
        <v>4023</v>
      </c>
      <c r="E1032" s="69" t="s">
        <v>4024</v>
      </c>
      <c r="F1032" s="55" t="s">
        <v>1581</v>
      </c>
      <c r="G1032" s="56" t="s">
        <v>1582</v>
      </c>
      <c r="H1032" s="55" t="s">
        <v>4799</v>
      </c>
      <c r="I1032" s="55"/>
      <c r="J1032" s="55"/>
      <c r="K1032" s="261">
        <v>43374</v>
      </c>
      <c r="L1032" s="56" t="s">
        <v>1583</v>
      </c>
      <c r="M1032" s="12"/>
    </row>
    <row r="1033" spans="1:13" ht="51">
      <c r="A1033" s="12"/>
      <c r="B1033" s="22">
        <v>86</v>
      </c>
      <c r="C1033" s="55" t="s">
        <v>4025</v>
      </c>
      <c r="D1033" s="69" t="s">
        <v>4026</v>
      </c>
      <c r="E1033" s="69" t="s">
        <v>4028</v>
      </c>
      <c r="F1033" s="55" t="s">
        <v>4027</v>
      </c>
      <c r="G1033" s="56" t="s">
        <v>1584</v>
      </c>
      <c r="H1033" s="55" t="s">
        <v>4799</v>
      </c>
      <c r="I1033" s="55"/>
      <c r="J1033" s="55"/>
      <c r="K1033" s="261">
        <v>43374</v>
      </c>
      <c r="L1033" s="56" t="s">
        <v>1585</v>
      </c>
      <c r="M1033" s="12"/>
    </row>
    <row r="1034" spans="1:13" ht="38.25" customHeight="1">
      <c r="A1034" s="12"/>
      <c r="B1034" s="22">
        <v>87</v>
      </c>
      <c r="C1034" s="55" t="s">
        <v>3737</v>
      </c>
      <c r="D1034" s="69" t="s">
        <v>4029</v>
      </c>
      <c r="E1034" s="69" t="s">
        <v>4030</v>
      </c>
      <c r="F1034" s="55" t="s">
        <v>1586</v>
      </c>
      <c r="G1034" s="56" t="s">
        <v>1587</v>
      </c>
      <c r="H1034" s="55" t="s">
        <v>4799</v>
      </c>
      <c r="I1034" s="55"/>
      <c r="J1034" s="55"/>
      <c r="K1034" s="261">
        <v>43374</v>
      </c>
      <c r="L1034" s="56" t="s">
        <v>1588</v>
      </c>
      <c r="M1034" s="12"/>
    </row>
    <row r="1035" spans="1:13" ht="38.25" customHeight="1">
      <c r="A1035" s="12"/>
      <c r="B1035" s="22">
        <v>88</v>
      </c>
      <c r="C1035" s="173" t="s">
        <v>4032</v>
      </c>
      <c r="D1035" s="329" t="s">
        <v>4029</v>
      </c>
      <c r="E1035" s="329" t="s">
        <v>1589</v>
      </c>
      <c r="F1035" s="173" t="s">
        <v>4031</v>
      </c>
      <c r="G1035" s="181" t="s">
        <v>1591</v>
      </c>
      <c r="H1035" s="173" t="s">
        <v>4799</v>
      </c>
      <c r="I1035" s="173"/>
      <c r="J1035" s="173"/>
      <c r="K1035" s="261">
        <v>43374</v>
      </c>
      <c r="L1035" s="181" t="s">
        <v>5037</v>
      </c>
      <c r="M1035" s="12"/>
    </row>
    <row r="1036" spans="1:13" ht="63.75">
      <c r="A1036" s="12"/>
      <c r="B1036" s="22">
        <v>89</v>
      </c>
      <c r="C1036" s="55" t="s">
        <v>4033</v>
      </c>
      <c r="D1036" s="69" t="s">
        <v>4029</v>
      </c>
      <c r="E1036" s="69" t="s">
        <v>4035</v>
      </c>
      <c r="F1036" s="55" t="s">
        <v>4034</v>
      </c>
      <c r="G1036" s="56" t="s">
        <v>1571</v>
      </c>
      <c r="H1036" s="55" t="s">
        <v>4799</v>
      </c>
      <c r="I1036" s="55"/>
      <c r="J1036" s="55"/>
      <c r="K1036" s="261">
        <v>43374</v>
      </c>
      <c r="L1036" s="56" t="s">
        <v>1592</v>
      </c>
      <c r="M1036" s="12"/>
    </row>
    <row r="1037" spans="1:13" ht="51">
      <c r="A1037" s="12"/>
      <c r="B1037" s="22">
        <v>90</v>
      </c>
      <c r="C1037" s="321" t="s">
        <v>4036</v>
      </c>
      <c r="D1037" s="69" t="s">
        <v>4029</v>
      </c>
      <c r="E1037" s="69" t="s">
        <v>4038</v>
      </c>
      <c r="F1037" s="69" t="s">
        <v>4037</v>
      </c>
      <c r="G1037" s="56" t="s">
        <v>1593</v>
      </c>
      <c r="H1037" s="55" t="s">
        <v>4799</v>
      </c>
      <c r="I1037" s="55"/>
      <c r="J1037" s="55"/>
      <c r="K1037" s="261">
        <v>43374</v>
      </c>
      <c r="L1037" s="56" t="s">
        <v>1590</v>
      </c>
      <c r="M1037" s="12"/>
    </row>
    <row r="1038" spans="1:13" ht="63.75">
      <c r="A1038" s="12"/>
      <c r="B1038" s="22">
        <v>91</v>
      </c>
      <c r="C1038" s="55" t="s">
        <v>4039</v>
      </c>
      <c r="D1038" s="69" t="s">
        <v>4040</v>
      </c>
      <c r="E1038" s="69" t="s">
        <v>4042</v>
      </c>
      <c r="F1038" s="55" t="s">
        <v>4041</v>
      </c>
      <c r="G1038" s="56" t="s">
        <v>1594</v>
      </c>
      <c r="H1038" s="55" t="s">
        <v>4799</v>
      </c>
      <c r="I1038" s="55"/>
      <c r="J1038" s="55"/>
      <c r="K1038" s="261">
        <v>43271</v>
      </c>
      <c r="L1038" s="56" t="s">
        <v>8663</v>
      </c>
      <c r="M1038" s="12"/>
    </row>
    <row r="1039" spans="1:13" ht="38.25" customHeight="1">
      <c r="A1039" s="12"/>
      <c r="B1039" s="22">
        <v>92</v>
      </c>
      <c r="C1039" s="55" t="s">
        <v>166</v>
      </c>
      <c r="D1039" s="69" t="s">
        <v>4043</v>
      </c>
      <c r="E1039" s="69" t="s">
        <v>4044</v>
      </c>
      <c r="F1039" s="55" t="s">
        <v>4236</v>
      </c>
      <c r="G1039" s="56" t="s">
        <v>1595</v>
      </c>
      <c r="H1039" s="55" t="s">
        <v>4799</v>
      </c>
      <c r="I1039" s="55"/>
      <c r="J1039" s="55"/>
      <c r="K1039" s="261">
        <v>43374</v>
      </c>
      <c r="L1039" s="56" t="s">
        <v>1596</v>
      </c>
      <c r="M1039" s="12"/>
    </row>
    <row r="1040" spans="1:13" ht="38.25" customHeight="1">
      <c r="A1040" s="12"/>
      <c r="B1040" s="22">
        <v>93</v>
      </c>
      <c r="C1040" s="55" t="s">
        <v>1597</v>
      </c>
      <c r="D1040" s="69" t="s">
        <v>4045</v>
      </c>
      <c r="E1040" s="69" t="s">
        <v>1599</v>
      </c>
      <c r="F1040" s="56" t="s">
        <v>1598</v>
      </c>
      <c r="G1040" s="56" t="s">
        <v>1600</v>
      </c>
      <c r="H1040" s="55" t="s">
        <v>4799</v>
      </c>
      <c r="I1040" s="55"/>
      <c r="J1040" s="55"/>
      <c r="K1040" s="261">
        <v>43435</v>
      </c>
      <c r="L1040" s="56" t="s">
        <v>1601</v>
      </c>
      <c r="M1040" s="12"/>
    </row>
    <row r="1041" spans="1:13" ht="45" customHeight="1">
      <c r="A1041" s="12"/>
      <c r="B1041" s="22">
        <v>94</v>
      </c>
      <c r="C1041" s="55" t="s">
        <v>4046</v>
      </c>
      <c r="D1041" s="320" t="s">
        <v>4047</v>
      </c>
      <c r="E1041" s="57" t="s">
        <v>4049</v>
      </c>
      <c r="F1041" s="55" t="s">
        <v>4048</v>
      </c>
      <c r="G1041" s="56" t="s">
        <v>1602</v>
      </c>
      <c r="H1041" s="55" t="s">
        <v>4799</v>
      </c>
      <c r="I1041" s="55"/>
      <c r="J1041" s="55"/>
      <c r="K1041" s="261">
        <v>43435</v>
      </c>
      <c r="L1041" s="56" t="s">
        <v>1603</v>
      </c>
      <c r="M1041" s="12"/>
    </row>
    <row r="1042" spans="1:13" ht="63.75">
      <c r="A1042" s="12"/>
      <c r="B1042" s="22">
        <v>95</v>
      </c>
      <c r="C1042" s="55" t="s">
        <v>4050</v>
      </c>
      <c r="D1042" s="69" t="s">
        <v>4051</v>
      </c>
      <c r="E1042" s="57" t="s">
        <v>4053</v>
      </c>
      <c r="F1042" s="55" t="s">
        <v>4052</v>
      </c>
      <c r="G1042" s="56" t="s">
        <v>1604</v>
      </c>
      <c r="H1042" s="55" t="s">
        <v>4799</v>
      </c>
      <c r="I1042" s="55"/>
      <c r="J1042" s="55"/>
      <c r="K1042" s="261">
        <v>43405</v>
      </c>
      <c r="L1042" s="56" t="s">
        <v>1605</v>
      </c>
      <c r="M1042" s="12"/>
    </row>
    <row r="1043" spans="1:13" ht="38.25" customHeight="1">
      <c r="A1043" s="12"/>
      <c r="B1043" s="22">
        <v>96</v>
      </c>
      <c r="C1043" s="55" t="s">
        <v>4054</v>
      </c>
      <c r="D1043" s="69" t="s">
        <v>4055</v>
      </c>
      <c r="E1043" s="69" t="s">
        <v>4057</v>
      </c>
      <c r="F1043" s="55" t="s">
        <v>4056</v>
      </c>
      <c r="G1043" s="56" t="s">
        <v>1607</v>
      </c>
      <c r="H1043" s="55" t="s">
        <v>4799</v>
      </c>
      <c r="I1043" s="55"/>
      <c r="J1043" s="55"/>
      <c r="K1043" s="261">
        <v>43405</v>
      </c>
      <c r="L1043" s="56" t="s">
        <v>1608</v>
      </c>
      <c r="M1043" s="12"/>
    </row>
    <row r="1044" spans="1:13" ht="38.25" customHeight="1">
      <c r="A1044" s="12"/>
      <c r="B1044" s="22">
        <v>97</v>
      </c>
      <c r="C1044" s="55" t="s">
        <v>4054</v>
      </c>
      <c r="D1044" s="69" t="s">
        <v>4055</v>
      </c>
      <c r="E1044" s="69" t="s">
        <v>4059</v>
      </c>
      <c r="F1044" s="55" t="s">
        <v>4058</v>
      </c>
      <c r="G1044" s="56" t="s">
        <v>1609</v>
      </c>
      <c r="H1044" s="55" t="s">
        <v>4799</v>
      </c>
      <c r="I1044" s="55"/>
      <c r="J1044" s="55"/>
      <c r="K1044" s="261">
        <v>43405</v>
      </c>
      <c r="L1044" s="56" t="s">
        <v>1610</v>
      </c>
      <c r="M1044" s="12"/>
    </row>
    <row r="1045" spans="1:13" ht="38.25" customHeight="1">
      <c r="A1045" s="12"/>
      <c r="B1045" s="22">
        <v>98</v>
      </c>
      <c r="C1045" s="55" t="s">
        <v>4060</v>
      </c>
      <c r="D1045" s="69" t="s">
        <v>4061</v>
      </c>
      <c r="E1045" s="69" t="s">
        <v>4063</v>
      </c>
      <c r="F1045" s="55" t="s">
        <v>4062</v>
      </c>
      <c r="G1045" s="56" t="s">
        <v>1606</v>
      </c>
      <c r="H1045" s="55" t="s">
        <v>4799</v>
      </c>
      <c r="I1045" s="55"/>
      <c r="J1045" s="55"/>
      <c r="K1045" s="261">
        <v>43405</v>
      </c>
      <c r="L1045" s="56" t="s">
        <v>1611</v>
      </c>
      <c r="M1045" s="12"/>
    </row>
    <row r="1046" spans="1:13" ht="38.25" customHeight="1">
      <c r="A1046" s="12"/>
      <c r="B1046" s="22">
        <v>99</v>
      </c>
      <c r="C1046" s="55" t="s">
        <v>4064</v>
      </c>
      <c r="D1046" s="69" t="s">
        <v>4051</v>
      </c>
      <c r="E1046" s="69" t="s">
        <v>4066</v>
      </c>
      <c r="F1046" s="55" t="s">
        <v>4065</v>
      </c>
      <c r="G1046" s="56" t="s">
        <v>1612</v>
      </c>
      <c r="H1046" s="55" t="s">
        <v>4799</v>
      </c>
      <c r="I1046" s="55"/>
      <c r="J1046" s="55"/>
      <c r="K1046" s="261">
        <v>43405</v>
      </c>
      <c r="L1046" s="56" t="s">
        <v>1613</v>
      </c>
      <c r="M1046" s="12"/>
    </row>
    <row r="1047" spans="1:13" ht="45" customHeight="1">
      <c r="A1047" s="12"/>
      <c r="B1047" s="22">
        <v>100</v>
      </c>
      <c r="C1047" s="55" t="s">
        <v>4067</v>
      </c>
      <c r="D1047" s="69" t="s">
        <v>4051</v>
      </c>
      <c r="E1047" s="512" t="s">
        <v>4069</v>
      </c>
      <c r="F1047" s="513" t="s">
        <v>4068</v>
      </c>
      <c r="G1047" s="56" t="s">
        <v>1614</v>
      </c>
      <c r="H1047" s="55" t="s">
        <v>4799</v>
      </c>
      <c r="I1047" s="55"/>
      <c r="J1047" s="55"/>
      <c r="K1047" s="261">
        <v>43405</v>
      </c>
      <c r="L1047" s="56" t="s">
        <v>1615</v>
      </c>
      <c r="M1047" s="12"/>
    </row>
    <row r="1048" spans="1:13" ht="45" customHeight="1">
      <c r="A1048" s="12"/>
      <c r="B1048" s="22">
        <v>101</v>
      </c>
      <c r="C1048" s="55" t="s">
        <v>4070</v>
      </c>
      <c r="D1048" s="69" t="s">
        <v>4071</v>
      </c>
      <c r="E1048" s="512"/>
      <c r="F1048" s="513"/>
      <c r="G1048" s="56" t="s">
        <v>1606</v>
      </c>
      <c r="H1048" s="55" t="s">
        <v>4799</v>
      </c>
      <c r="I1048" s="55"/>
      <c r="J1048" s="55"/>
      <c r="K1048" s="261">
        <v>43405</v>
      </c>
      <c r="L1048" s="56" t="s">
        <v>5038</v>
      </c>
      <c r="M1048" s="12"/>
    </row>
    <row r="1049" spans="1:13" ht="51">
      <c r="A1049" s="12"/>
      <c r="B1049" s="22">
        <v>102</v>
      </c>
      <c r="C1049" s="55" t="s">
        <v>4072</v>
      </c>
      <c r="D1049" s="69" t="s">
        <v>4073</v>
      </c>
      <c r="E1049" s="69" t="s">
        <v>4075</v>
      </c>
      <c r="F1049" s="55" t="s">
        <v>4074</v>
      </c>
      <c r="G1049" s="56" t="s">
        <v>1616</v>
      </c>
      <c r="H1049" s="55" t="s">
        <v>4799</v>
      </c>
      <c r="I1049" s="55"/>
      <c r="J1049" s="55"/>
      <c r="K1049" s="261">
        <v>43405</v>
      </c>
      <c r="L1049" s="56" t="s">
        <v>1617</v>
      </c>
      <c r="M1049" s="12"/>
    </row>
    <row r="1050" spans="1:13" ht="45" customHeight="1">
      <c r="A1050" s="12"/>
      <c r="B1050" s="22">
        <v>103</v>
      </c>
      <c r="C1050" s="321" t="s">
        <v>4076</v>
      </c>
      <c r="D1050" s="69" t="s">
        <v>4055</v>
      </c>
      <c r="E1050" s="69" t="s">
        <v>4078</v>
      </c>
      <c r="F1050" s="69" t="s">
        <v>4077</v>
      </c>
      <c r="G1050" s="56" t="s">
        <v>1618</v>
      </c>
      <c r="H1050" s="55" t="s">
        <v>4799</v>
      </c>
      <c r="I1050" s="55"/>
      <c r="J1050" s="55"/>
      <c r="K1050" s="261">
        <v>43405</v>
      </c>
      <c r="L1050" s="56" t="s">
        <v>1619</v>
      </c>
      <c r="M1050" s="12"/>
    </row>
    <row r="1051" spans="1:13" ht="45" customHeight="1">
      <c r="A1051" s="12"/>
      <c r="B1051" s="22">
        <v>104</v>
      </c>
      <c r="C1051" s="321" t="s">
        <v>1620</v>
      </c>
      <c r="D1051" s="69" t="s">
        <v>4079</v>
      </c>
      <c r="E1051" s="69" t="s">
        <v>1622</v>
      </c>
      <c r="F1051" s="69" t="s">
        <v>1621</v>
      </c>
      <c r="G1051" s="56" t="s">
        <v>1623</v>
      </c>
      <c r="H1051" s="55" t="s">
        <v>4799</v>
      </c>
      <c r="I1051" s="55"/>
      <c r="J1051" s="55"/>
      <c r="K1051" s="261">
        <v>43405</v>
      </c>
      <c r="L1051" s="56" t="s">
        <v>1624</v>
      </c>
      <c r="M1051" s="12"/>
    </row>
    <row r="1052" spans="1:13" ht="38.25" customHeight="1">
      <c r="A1052" s="12"/>
      <c r="B1052" s="22">
        <v>105</v>
      </c>
      <c r="C1052" s="56" t="s">
        <v>4080</v>
      </c>
      <c r="D1052" s="56" t="s">
        <v>1625</v>
      </c>
      <c r="E1052" s="56" t="s">
        <v>1627</v>
      </c>
      <c r="F1052" s="56" t="s">
        <v>1626</v>
      </c>
      <c r="G1052" s="56" t="s">
        <v>5039</v>
      </c>
      <c r="H1052" s="55" t="s">
        <v>4799</v>
      </c>
      <c r="I1052" s="55"/>
      <c r="J1052" s="55"/>
      <c r="K1052" s="261">
        <v>43435</v>
      </c>
      <c r="L1052" s="56" t="s">
        <v>1628</v>
      </c>
      <c r="M1052" s="12"/>
    </row>
    <row r="1053" spans="1:13" ht="25.5">
      <c r="A1053" s="12"/>
      <c r="B1053" s="22">
        <v>106</v>
      </c>
      <c r="C1053" s="56" t="s">
        <v>5455</v>
      </c>
      <c r="D1053" s="56" t="s">
        <v>5456</v>
      </c>
      <c r="E1053" s="514" t="s">
        <v>5457</v>
      </c>
      <c r="F1053" s="514" t="s">
        <v>5458</v>
      </c>
      <c r="G1053" s="56" t="s">
        <v>5459</v>
      </c>
      <c r="H1053" s="330" t="s">
        <v>4491</v>
      </c>
      <c r="I1053" s="331"/>
      <c r="J1053" s="95"/>
      <c r="K1053" s="261">
        <v>43435</v>
      </c>
      <c r="L1053" s="56" t="s">
        <v>5460</v>
      </c>
      <c r="M1053" s="12"/>
    </row>
    <row r="1054" spans="1:13" ht="25.5">
      <c r="A1054" s="12"/>
      <c r="B1054" s="22">
        <v>107</v>
      </c>
      <c r="C1054" s="56" t="s">
        <v>5461</v>
      </c>
      <c r="D1054" s="56" t="s">
        <v>5462</v>
      </c>
      <c r="E1054" s="514"/>
      <c r="F1054" s="514"/>
      <c r="G1054" s="56" t="s">
        <v>1602</v>
      </c>
      <c r="H1054" s="330" t="s">
        <v>4491</v>
      </c>
      <c r="I1054" s="331"/>
      <c r="J1054" s="95"/>
      <c r="K1054" s="261">
        <v>43435</v>
      </c>
      <c r="L1054" s="56" t="s">
        <v>5463</v>
      </c>
      <c r="M1054" s="12"/>
    </row>
    <row r="1055" spans="1:13" ht="25.5">
      <c r="A1055" s="12"/>
      <c r="B1055" s="22">
        <v>108</v>
      </c>
      <c r="C1055" s="56" t="s">
        <v>5464</v>
      </c>
      <c r="D1055" s="56" t="s">
        <v>5465</v>
      </c>
      <c r="E1055" s="514"/>
      <c r="F1055" s="514"/>
      <c r="G1055" s="56" t="s">
        <v>5466</v>
      </c>
      <c r="H1055" s="330" t="s">
        <v>4491</v>
      </c>
      <c r="I1055" s="331"/>
      <c r="J1055" s="95"/>
      <c r="K1055" s="261">
        <v>43435</v>
      </c>
      <c r="L1055" s="56" t="s">
        <v>5467</v>
      </c>
      <c r="M1055" s="12"/>
    </row>
    <row r="1056" spans="1:13" ht="51" customHeight="1">
      <c r="A1056" s="12"/>
      <c r="B1056" s="22">
        <v>109</v>
      </c>
      <c r="C1056" s="56" t="s">
        <v>5468</v>
      </c>
      <c r="D1056" s="56" t="s">
        <v>5469</v>
      </c>
      <c r="E1056" s="514"/>
      <c r="F1056" s="514"/>
      <c r="G1056" s="56" t="s">
        <v>1602</v>
      </c>
      <c r="H1056" s="330" t="s">
        <v>4491</v>
      </c>
      <c r="I1056" s="331"/>
      <c r="J1056" s="95"/>
      <c r="K1056" s="261">
        <v>43435</v>
      </c>
      <c r="L1056" s="56" t="s">
        <v>5470</v>
      </c>
      <c r="M1056" s="12"/>
    </row>
    <row r="1057" spans="1:13" ht="45" customHeight="1">
      <c r="A1057" s="12"/>
      <c r="B1057" s="22">
        <v>110</v>
      </c>
      <c r="C1057" s="56" t="s">
        <v>1629</v>
      </c>
      <c r="D1057" s="56" t="s">
        <v>1630</v>
      </c>
      <c r="E1057" s="56" t="s">
        <v>1632</v>
      </c>
      <c r="F1057" s="56" t="s">
        <v>1631</v>
      </c>
      <c r="G1057" s="56" t="s">
        <v>5039</v>
      </c>
      <c r="H1057" s="55" t="s">
        <v>4799</v>
      </c>
      <c r="I1057" s="55"/>
      <c r="J1057" s="55"/>
      <c r="K1057" s="68">
        <v>43405</v>
      </c>
      <c r="L1057" s="56" t="s">
        <v>1633</v>
      </c>
      <c r="M1057" s="12"/>
    </row>
    <row r="1058" spans="1:13" ht="63.75">
      <c r="A1058" s="12"/>
      <c r="B1058" s="22">
        <v>111</v>
      </c>
      <c r="C1058" s="56" t="s">
        <v>1634</v>
      </c>
      <c r="D1058" s="56" t="s">
        <v>1635</v>
      </c>
      <c r="E1058" s="56" t="s">
        <v>1637</v>
      </c>
      <c r="F1058" s="56" t="s">
        <v>1636</v>
      </c>
      <c r="G1058" s="56" t="s">
        <v>1638</v>
      </c>
      <c r="H1058" s="55" t="s">
        <v>4799</v>
      </c>
      <c r="I1058" s="55"/>
      <c r="J1058" s="55"/>
      <c r="K1058" s="68">
        <v>43344</v>
      </c>
      <c r="L1058" s="56" t="s">
        <v>1639</v>
      </c>
      <c r="M1058" s="12"/>
    </row>
    <row r="1059" spans="1:13" ht="45" customHeight="1">
      <c r="A1059" s="12"/>
      <c r="B1059" s="22">
        <v>112</v>
      </c>
      <c r="C1059" s="56" t="s">
        <v>1640</v>
      </c>
      <c r="D1059" s="56" t="s">
        <v>1641</v>
      </c>
      <c r="E1059" s="56" t="s">
        <v>1643</v>
      </c>
      <c r="F1059" s="56" t="s">
        <v>1642</v>
      </c>
      <c r="G1059" s="56" t="s">
        <v>5040</v>
      </c>
      <c r="H1059" s="55" t="s">
        <v>4799</v>
      </c>
      <c r="I1059" s="55"/>
      <c r="J1059" s="55"/>
      <c r="K1059" s="68">
        <v>43344</v>
      </c>
      <c r="L1059" s="56" t="s">
        <v>1644</v>
      </c>
      <c r="M1059" s="12"/>
    </row>
    <row r="1060" spans="1:13" ht="45" customHeight="1">
      <c r="A1060" s="12"/>
      <c r="B1060" s="22">
        <v>113</v>
      </c>
      <c r="C1060" s="55" t="s">
        <v>4050</v>
      </c>
      <c r="D1060" s="69" t="s">
        <v>4051</v>
      </c>
      <c r="E1060" s="57" t="s">
        <v>4239</v>
      </c>
      <c r="F1060" s="55" t="s">
        <v>4238</v>
      </c>
      <c r="G1060" s="56" t="s">
        <v>4237</v>
      </c>
      <c r="H1060" s="55" t="s">
        <v>4799</v>
      </c>
      <c r="I1060" s="55"/>
      <c r="J1060" s="55"/>
      <c r="K1060" s="68">
        <v>43405</v>
      </c>
      <c r="L1060" s="68" t="s">
        <v>4398</v>
      </c>
      <c r="M1060" s="12"/>
    </row>
    <row r="1061" spans="1:13" ht="63.75">
      <c r="A1061" s="12"/>
      <c r="B1061" s="22">
        <v>114</v>
      </c>
      <c r="C1061" s="55" t="s">
        <v>5041</v>
      </c>
      <c r="D1061" s="69" t="s">
        <v>5042</v>
      </c>
      <c r="E1061" s="57" t="s">
        <v>5043</v>
      </c>
      <c r="F1061" s="55" t="s">
        <v>5044</v>
      </c>
      <c r="G1061" s="56" t="s">
        <v>5045</v>
      </c>
      <c r="H1061" s="55" t="s">
        <v>4491</v>
      </c>
      <c r="I1061" s="55"/>
      <c r="J1061" s="55"/>
      <c r="K1061" s="68">
        <v>43405</v>
      </c>
      <c r="L1061" s="68" t="s">
        <v>5046</v>
      </c>
      <c r="M1061" s="12"/>
    </row>
    <row r="1062" spans="1:13" ht="63.75">
      <c r="A1062" s="12"/>
      <c r="B1062" s="22">
        <v>115</v>
      </c>
      <c r="C1062" s="55" t="s">
        <v>4395</v>
      </c>
      <c r="D1062" s="69" t="s">
        <v>5047</v>
      </c>
      <c r="E1062" s="57" t="s">
        <v>4396</v>
      </c>
      <c r="F1062" s="55" t="s">
        <v>5048</v>
      </c>
      <c r="G1062" s="56" t="s">
        <v>4397</v>
      </c>
      <c r="H1062" s="55" t="s">
        <v>4491</v>
      </c>
      <c r="I1062" s="55"/>
      <c r="J1062" s="55"/>
      <c r="K1062" s="68">
        <v>43405</v>
      </c>
      <c r="L1062" s="68" t="s">
        <v>4400</v>
      </c>
      <c r="M1062" s="12"/>
    </row>
    <row r="1063" spans="1:13" ht="60" customHeight="1">
      <c r="A1063" s="12"/>
      <c r="B1063" s="22">
        <v>116</v>
      </c>
      <c r="C1063" s="55" t="s">
        <v>4392</v>
      </c>
      <c r="D1063" s="69" t="s">
        <v>5042</v>
      </c>
      <c r="E1063" s="57" t="s">
        <v>4394</v>
      </c>
      <c r="F1063" s="55" t="s">
        <v>4393</v>
      </c>
      <c r="G1063" s="56" t="s">
        <v>5049</v>
      </c>
      <c r="H1063" s="55" t="s">
        <v>4491</v>
      </c>
      <c r="I1063" s="55"/>
      <c r="J1063" s="55"/>
      <c r="K1063" s="68">
        <v>43405</v>
      </c>
      <c r="L1063" s="68" t="s">
        <v>4399</v>
      </c>
      <c r="M1063" s="12"/>
    </row>
    <row r="1064" spans="1:13" ht="63.75">
      <c r="A1064" s="12"/>
      <c r="B1064" s="22">
        <v>117</v>
      </c>
      <c r="C1064" s="325" t="s">
        <v>5041</v>
      </c>
      <c r="D1064" s="325" t="s">
        <v>5042</v>
      </c>
      <c r="E1064" s="55" t="s">
        <v>5050</v>
      </c>
      <c r="F1064" s="55" t="s">
        <v>5051</v>
      </c>
      <c r="G1064" s="55" t="s">
        <v>5052</v>
      </c>
      <c r="H1064" s="95" t="s">
        <v>4491</v>
      </c>
      <c r="I1064" s="95"/>
      <c r="J1064" s="95"/>
      <c r="K1064" s="68">
        <v>43405</v>
      </c>
      <c r="L1064" s="68" t="s">
        <v>5053</v>
      </c>
      <c r="M1064" s="12"/>
    </row>
    <row r="1065" spans="1:13" ht="63.75">
      <c r="A1065" s="12"/>
      <c r="B1065" s="22">
        <v>118</v>
      </c>
      <c r="C1065" s="332" t="s">
        <v>5054</v>
      </c>
      <c r="D1065" s="332" t="s">
        <v>5055</v>
      </c>
      <c r="E1065" s="333" t="s">
        <v>5056</v>
      </c>
      <c r="F1065" s="162" t="s">
        <v>5057</v>
      </c>
      <c r="G1065" s="55" t="s">
        <v>5058</v>
      </c>
      <c r="H1065" s="95" t="s">
        <v>4491</v>
      </c>
      <c r="I1065" s="95"/>
      <c r="J1065" s="95"/>
      <c r="K1065" s="281">
        <v>43344</v>
      </c>
      <c r="L1065" s="68" t="s">
        <v>5059</v>
      </c>
      <c r="M1065" s="12"/>
    </row>
    <row r="1066" spans="1:13" ht="63.75">
      <c r="A1066" s="12"/>
      <c r="B1066" s="22">
        <v>119</v>
      </c>
      <c r="C1066" s="332" t="s">
        <v>5264</v>
      </c>
      <c r="D1066" s="332" t="s">
        <v>5265</v>
      </c>
      <c r="E1066" s="333" t="s">
        <v>5266</v>
      </c>
      <c r="F1066" s="162" t="s">
        <v>5267</v>
      </c>
      <c r="G1066" s="55" t="s">
        <v>5268</v>
      </c>
      <c r="H1066" s="95" t="s">
        <v>4491</v>
      </c>
      <c r="I1066" s="95"/>
      <c r="J1066" s="95"/>
      <c r="K1066" s="281">
        <v>43344</v>
      </c>
      <c r="L1066" s="68" t="s">
        <v>5269</v>
      </c>
      <c r="M1066" s="12"/>
    </row>
    <row r="1067" spans="1:13" ht="76.5">
      <c r="A1067" s="12"/>
      <c r="B1067" s="22">
        <v>120</v>
      </c>
      <c r="C1067" s="332" t="s">
        <v>5270</v>
      </c>
      <c r="D1067" s="332" t="s">
        <v>5271</v>
      </c>
      <c r="E1067" s="333" t="s">
        <v>5272</v>
      </c>
      <c r="F1067" s="162" t="s">
        <v>5273</v>
      </c>
      <c r="G1067" s="55" t="s">
        <v>5274</v>
      </c>
      <c r="H1067" s="95" t="s">
        <v>4491</v>
      </c>
      <c r="I1067" s="95"/>
      <c r="J1067" s="95"/>
      <c r="K1067" s="281">
        <v>43435</v>
      </c>
      <c r="L1067" s="68" t="s">
        <v>5275</v>
      </c>
      <c r="M1067" s="12"/>
    </row>
    <row r="1068" spans="1:13" ht="51">
      <c r="A1068" s="12"/>
      <c r="B1068" s="22">
        <v>121</v>
      </c>
      <c r="C1068" s="332" t="s">
        <v>6311</v>
      </c>
      <c r="D1068" s="332" t="s">
        <v>4026</v>
      </c>
      <c r="E1068" s="69" t="s">
        <v>6312</v>
      </c>
      <c r="F1068" s="162" t="s">
        <v>6313</v>
      </c>
      <c r="G1068" s="55" t="s">
        <v>6314</v>
      </c>
      <c r="H1068" s="95" t="s">
        <v>4491</v>
      </c>
      <c r="I1068" s="95"/>
      <c r="J1068" s="95"/>
      <c r="K1068" s="281">
        <v>43374</v>
      </c>
      <c r="L1068" s="68" t="s">
        <v>6315</v>
      </c>
      <c r="M1068" s="12"/>
    </row>
    <row r="1069" spans="1:13" ht="45" customHeight="1">
      <c r="A1069" s="12"/>
      <c r="B1069" s="22">
        <v>122</v>
      </c>
      <c r="C1069" s="224" t="s">
        <v>8664</v>
      </c>
      <c r="D1069" s="225" t="s">
        <v>8665</v>
      </c>
      <c r="E1069" s="225" t="s">
        <v>8666</v>
      </c>
      <c r="F1069" s="225" t="s">
        <v>8667</v>
      </c>
      <c r="G1069" s="225" t="s">
        <v>8668</v>
      </c>
      <c r="H1069" s="95" t="s">
        <v>4491</v>
      </c>
      <c r="I1069" s="95"/>
      <c r="J1069" s="95"/>
      <c r="K1069" s="226">
        <v>43344</v>
      </c>
      <c r="L1069" s="225" t="s">
        <v>8669</v>
      </c>
      <c r="M1069" s="12"/>
    </row>
    <row r="1070" spans="1:13" ht="51">
      <c r="A1070" s="12"/>
      <c r="B1070" s="22">
        <v>123</v>
      </c>
      <c r="C1070" s="224" t="s">
        <v>8670</v>
      </c>
      <c r="D1070" s="225" t="s">
        <v>8671</v>
      </c>
      <c r="E1070" s="225" t="s">
        <v>8672</v>
      </c>
      <c r="F1070" s="225" t="s">
        <v>8673</v>
      </c>
      <c r="G1070" s="225" t="s">
        <v>8674</v>
      </c>
      <c r="H1070" s="95" t="s">
        <v>4491</v>
      </c>
      <c r="I1070" s="95"/>
      <c r="J1070" s="95"/>
      <c r="K1070" s="226">
        <v>42867</v>
      </c>
      <c r="L1070" s="225" t="s">
        <v>8675</v>
      </c>
      <c r="M1070" s="12"/>
    </row>
    <row r="1071" spans="1:13" ht="51">
      <c r="A1071" s="12"/>
      <c r="B1071" s="22">
        <v>124</v>
      </c>
      <c r="C1071" s="224" t="s">
        <v>7190</v>
      </c>
      <c r="D1071" s="225" t="s">
        <v>7191</v>
      </c>
      <c r="E1071" s="225" t="s">
        <v>7192</v>
      </c>
      <c r="F1071" s="225" t="s">
        <v>7193</v>
      </c>
      <c r="G1071" s="225" t="s">
        <v>7194</v>
      </c>
      <c r="H1071" s="95" t="s">
        <v>4491</v>
      </c>
      <c r="I1071" s="95"/>
      <c r="J1071" s="95"/>
      <c r="K1071" s="226">
        <v>42867</v>
      </c>
      <c r="L1071" s="225" t="s">
        <v>7195</v>
      </c>
      <c r="M1071" s="12"/>
    </row>
    <row r="1072" spans="1:13" ht="51">
      <c r="A1072" s="12"/>
      <c r="B1072" s="22">
        <v>125</v>
      </c>
      <c r="C1072" s="224" t="s">
        <v>7196</v>
      </c>
      <c r="D1072" s="225" t="s">
        <v>7197</v>
      </c>
      <c r="E1072" s="225" t="s">
        <v>7198</v>
      </c>
      <c r="F1072" s="225" t="s">
        <v>7199</v>
      </c>
      <c r="G1072" s="225" t="s">
        <v>7200</v>
      </c>
      <c r="H1072" s="95" t="s">
        <v>4491</v>
      </c>
      <c r="I1072" s="95"/>
      <c r="J1072" s="95"/>
      <c r="K1072" s="226">
        <v>42867</v>
      </c>
      <c r="L1072" s="225" t="s">
        <v>7201</v>
      </c>
      <c r="M1072" s="12"/>
    </row>
    <row r="1073" spans="1:13" ht="51">
      <c r="A1073" s="12"/>
      <c r="B1073" s="22">
        <v>126</v>
      </c>
      <c r="C1073" s="224" t="s">
        <v>7202</v>
      </c>
      <c r="D1073" s="225" t="s">
        <v>7197</v>
      </c>
      <c r="E1073" s="225" t="s">
        <v>7198</v>
      </c>
      <c r="F1073" s="225" t="s">
        <v>7199</v>
      </c>
      <c r="G1073" s="225" t="s">
        <v>7203</v>
      </c>
      <c r="H1073" s="227" t="s">
        <v>4495</v>
      </c>
      <c r="I1073" s="95"/>
      <c r="J1073" s="95"/>
      <c r="K1073" s="226">
        <v>42867</v>
      </c>
      <c r="L1073" s="225" t="s">
        <v>7204</v>
      </c>
      <c r="M1073" s="12"/>
    </row>
    <row r="1074" spans="1:13" ht="25.5" customHeight="1">
      <c r="A1074" s="12"/>
      <c r="B1074" s="22">
        <v>127</v>
      </c>
      <c r="C1074" s="224" t="s">
        <v>7205</v>
      </c>
      <c r="D1074" s="225" t="s">
        <v>7197</v>
      </c>
      <c r="E1074" s="225" t="s">
        <v>7198</v>
      </c>
      <c r="F1074" s="225" t="s">
        <v>7199</v>
      </c>
      <c r="G1074" s="225" t="s">
        <v>7206</v>
      </c>
      <c r="H1074" s="227" t="s">
        <v>4495</v>
      </c>
      <c r="I1074" s="95"/>
      <c r="J1074" s="95"/>
      <c r="K1074" s="226">
        <v>42867</v>
      </c>
      <c r="L1074" s="225" t="s">
        <v>7207</v>
      </c>
      <c r="M1074" s="12"/>
    </row>
    <row r="1075" spans="1:13" ht="25.5" customHeight="1">
      <c r="A1075" s="12"/>
      <c r="B1075" s="22">
        <v>128</v>
      </c>
      <c r="C1075" s="224" t="s">
        <v>7208</v>
      </c>
      <c r="D1075" s="225" t="s">
        <v>7197</v>
      </c>
      <c r="E1075" s="225" t="s">
        <v>7198</v>
      </c>
      <c r="F1075" s="225" t="s">
        <v>7199</v>
      </c>
      <c r="G1075" s="225" t="s">
        <v>7200</v>
      </c>
      <c r="H1075" s="227" t="s">
        <v>4495</v>
      </c>
      <c r="I1075" s="95"/>
      <c r="J1075" s="95"/>
      <c r="K1075" s="226">
        <v>42867</v>
      </c>
      <c r="L1075" s="225" t="s">
        <v>7209</v>
      </c>
      <c r="M1075" s="12"/>
    </row>
    <row r="1076" spans="1:13" ht="25.5" customHeight="1">
      <c r="A1076" s="12"/>
      <c r="B1076" s="22">
        <v>129</v>
      </c>
      <c r="C1076" s="224" t="s">
        <v>7210</v>
      </c>
      <c r="D1076" s="225" t="s">
        <v>7197</v>
      </c>
      <c r="E1076" s="225" t="s">
        <v>7198</v>
      </c>
      <c r="F1076" s="225" t="s">
        <v>7199</v>
      </c>
      <c r="G1076" s="225" t="s">
        <v>7203</v>
      </c>
      <c r="H1076" s="95" t="s">
        <v>4491</v>
      </c>
      <c r="I1076" s="95"/>
      <c r="J1076" s="95"/>
      <c r="K1076" s="226">
        <v>42867</v>
      </c>
      <c r="L1076" s="225" t="s">
        <v>7211</v>
      </c>
      <c r="M1076" s="12"/>
    </row>
    <row r="1077" spans="1:13" ht="25.5">
      <c r="A1077" s="12"/>
      <c r="B1077" s="22">
        <v>130</v>
      </c>
      <c r="C1077" s="224" t="s">
        <v>7212</v>
      </c>
      <c r="D1077" s="225" t="s">
        <v>5025</v>
      </c>
      <c r="E1077" s="225"/>
      <c r="F1077" s="225" t="s">
        <v>7213</v>
      </c>
      <c r="G1077" s="225" t="s">
        <v>7214</v>
      </c>
      <c r="H1077" s="227" t="s">
        <v>4491</v>
      </c>
      <c r="I1077" s="95"/>
      <c r="J1077" s="95"/>
      <c r="K1077" s="226">
        <v>42867</v>
      </c>
      <c r="L1077" s="225" t="s">
        <v>7215</v>
      </c>
      <c r="M1077" s="12"/>
    </row>
    <row r="1078" spans="1:13" ht="63.75">
      <c r="A1078" s="12"/>
      <c r="B1078" s="22">
        <v>131</v>
      </c>
      <c r="C1078" s="224" t="s">
        <v>7216</v>
      </c>
      <c r="D1078" s="225" t="s">
        <v>7217</v>
      </c>
      <c r="E1078" s="225" t="s">
        <v>7218</v>
      </c>
      <c r="F1078" s="225" t="s">
        <v>7219</v>
      </c>
      <c r="G1078" s="225" t="s">
        <v>7220</v>
      </c>
      <c r="H1078" s="227" t="s">
        <v>4491</v>
      </c>
      <c r="I1078" s="95"/>
      <c r="J1078" s="95"/>
      <c r="K1078" s="226" t="s">
        <v>7221</v>
      </c>
      <c r="L1078" s="225" t="s">
        <v>7222</v>
      </c>
      <c r="M1078" s="12"/>
    </row>
    <row r="1079" spans="1:13" ht="51">
      <c r="A1079" s="12"/>
      <c r="B1079" s="22">
        <v>132</v>
      </c>
      <c r="C1079" s="224" t="s">
        <v>4033</v>
      </c>
      <c r="D1079" s="225" t="s">
        <v>4029</v>
      </c>
      <c r="E1079" s="225" t="s">
        <v>7223</v>
      </c>
      <c r="F1079" s="225" t="s">
        <v>7224</v>
      </c>
      <c r="G1079" s="225" t="s">
        <v>7225</v>
      </c>
      <c r="H1079" s="227" t="s">
        <v>4491</v>
      </c>
      <c r="I1079" s="95"/>
      <c r="J1079" s="95"/>
      <c r="K1079" s="226" t="s">
        <v>7226</v>
      </c>
      <c r="L1079" s="225" t="s">
        <v>7227</v>
      </c>
      <c r="M1079" s="12"/>
    </row>
    <row r="1080" spans="1:13" ht="51">
      <c r="A1080" s="12"/>
      <c r="B1080" s="22">
        <v>133</v>
      </c>
      <c r="C1080" s="224" t="s">
        <v>7228</v>
      </c>
      <c r="D1080" s="225" t="s">
        <v>7229</v>
      </c>
      <c r="E1080" s="225" t="s">
        <v>7230</v>
      </c>
      <c r="F1080" s="225" t="s">
        <v>7231</v>
      </c>
      <c r="G1080" s="225" t="s">
        <v>7232</v>
      </c>
      <c r="H1080" s="227" t="s">
        <v>4491</v>
      </c>
      <c r="I1080" s="95"/>
      <c r="J1080" s="95"/>
      <c r="K1080" s="226">
        <v>42867</v>
      </c>
      <c r="L1080" s="225" t="s">
        <v>7233</v>
      </c>
      <c r="M1080" s="12"/>
    </row>
    <row r="1081" spans="1:13" ht="51">
      <c r="A1081" s="12"/>
      <c r="B1081" s="22">
        <v>134</v>
      </c>
      <c r="C1081" s="224" t="s">
        <v>7234</v>
      </c>
      <c r="D1081" s="225" t="s">
        <v>7235</v>
      </c>
      <c r="E1081" s="225" t="s">
        <v>7236</v>
      </c>
      <c r="F1081" s="225" t="s">
        <v>7237</v>
      </c>
      <c r="G1081" s="225" t="s">
        <v>7238</v>
      </c>
      <c r="H1081" s="227" t="s">
        <v>4491</v>
      </c>
      <c r="I1081" s="95"/>
      <c r="J1081" s="95"/>
      <c r="K1081" s="226">
        <v>42837</v>
      </c>
      <c r="L1081" s="225" t="s">
        <v>7239</v>
      </c>
      <c r="M1081" s="12"/>
    </row>
    <row r="1082" spans="1:13" ht="76.5">
      <c r="A1082" s="12"/>
      <c r="B1082" s="22">
        <v>135</v>
      </c>
      <c r="C1082" s="181" t="s">
        <v>4690</v>
      </c>
      <c r="D1082" s="56" t="s">
        <v>8471</v>
      </c>
      <c r="E1082" s="56" t="s">
        <v>8676</v>
      </c>
      <c r="F1082" s="56" t="s">
        <v>8677</v>
      </c>
      <c r="G1082" s="56" t="s">
        <v>8678</v>
      </c>
      <c r="H1082" s="324" t="s">
        <v>4491</v>
      </c>
      <c r="I1082" s="56"/>
      <c r="J1082" s="433"/>
      <c r="K1082" s="412" t="s">
        <v>8472</v>
      </c>
      <c r="L1082" s="402" t="s">
        <v>8473</v>
      </c>
      <c r="M1082" s="12"/>
    </row>
    <row r="1083" spans="1:13" ht="63.75" customHeight="1">
      <c r="A1083" s="12"/>
      <c r="B1083" s="22">
        <v>136</v>
      </c>
      <c r="C1083" s="181" t="s">
        <v>8679</v>
      </c>
      <c r="D1083" s="181" t="s">
        <v>8680</v>
      </c>
      <c r="E1083" s="181" t="s">
        <v>8681</v>
      </c>
      <c r="F1083" s="181" t="s">
        <v>8682</v>
      </c>
      <c r="G1083" s="181" t="s">
        <v>8683</v>
      </c>
      <c r="H1083" s="434" t="s">
        <v>4491</v>
      </c>
      <c r="I1083" s="370"/>
      <c r="J1083" s="175"/>
      <c r="K1083" s="435">
        <v>43178</v>
      </c>
      <c r="L1083" s="181" t="s">
        <v>8684</v>
      </c>
      <c r="M1083" s="12"/>
    </row>
    <row r="1084" spans="1:13" ht="51">
      <c r="A1084" s="12"/>
      <c r="B1084" s="22">
        <v>137</v>
      </c>
      <c r="C1084" s="181" t="s">
        <v>8679</v>
      </c>
      <c r="D1084" s="181" t="s">
        <v>8680</v>
      </c>
      <c r="E1084" s="181" t="s">
        <v>8681</v>
      </c>
      <c r="F1084" s="181" t="s">
        <v>8685</v>
      </c>
      <c r="G1084" s="181" t="s">
        <v>8686</v>
      </c>
      <c r="H1084" s="434" t="s">
        <v>4491</v>
      </c>
      <c r="I1084" s="370"/>
      <c r="J1084" s="181"/>
      <c r="K1084" s="435">
        <v>43244</v>
      </c>
      <c r="L1084" s="402" t="s">
        <v>8687</v>
      </c>
      <c r="M1084" s="12"/>
    </row>
    <row r="1085" spans="1:13" ht="45" customHeight="1">
      <c r="A1085" s="12"/>
      <c r="B1085" s="22">
        <v>138</v>
      </c>
      <c r="C1085" s="181" t="s">
        <v>8688</v>
      </c>
      <c r="D1085" s="181" t="s">
        <v>4029</v>
      </c>
      <c r="E1085" s="181" t="s">
        <v>8689</v>
      </c>
      <c r="F1085" s="181" t="s">
        <v>8690</v>
      </c>
      <c r="G1085" s="225" t="s">
        <v>8691</v>
      </c>
      <c r="H1085" s="434" t="s">
        <v>4491</v>
      </c>
      <c r="I1085" s="370"/>
      <c r="J1085" s="181"/>
      <c r="K1085" s="435">
        <v>43270</v>
      </c>
      <c r="L1085" s="181" t="s">
        <v>8692</v>
      </c>
      <c r="M1085" s="12"/>
    </row>
    <row r="1086" spans="1:13" ht="45" customHeight="1">
      <c r="A1086" s="12"/>
      <c r="B1086" s="22">
        <v>139</v>
      </c>
      <c r="C1086" s="181" t="s">
        <v>8693</v>
      </c>
      <c r="D1086" s="181" t="s">
        <v>8694</v>
      </c>
      <c r="E1086" s="181" t="s">
        <v>8689</v>
      </c>
      <c r="F1086" s="181" t="s">
        <v>8695</v>
      </c>
      <c r="G1086" s="225" t="s">
        <v>8696</v>
      </c>
      <c r="H1086" s="434" t="s">
        <v>4491</v>
      </c>
      <c r="I1086" s="370"/>
      <c r="J1086" s="181"/>
      <c r="K1086" s="435">
        <v>43269</v>
      </c>
      <c r="L1086" s="181" t="s">
        <v>8697</v>
      </c>
      <c r="M1086" s="12"/>
    </row>
    <row r="1087" spans="1:13" ht="63.75">
      <c r="A1087" s="12"/>
      <c r="B1087" s="22">
        <v>140</v>
      </c>
      <c r="C1087" s="181" t="s">
        <v>8698</v>
      </c>
      <c r="D1087" s="181" t="s">
        <v>4029</v>
      </c>
      <c r="E1087" s="181" t="s">
        <v>8689</v>
      </c>
      <c r="F1087" s="181" t="s">
        <v>8699</v>
      </c>
      <c r="G1087" s="225" t="s">
        <v>8696</v>
      </c>
      <c r="H1087" s="434" t="s">
        <v>4491</v>
      </c>
      <c r="I1087" s="370"/>
      <c r="J1087" s="181"/>
      <c r="K1087" s="435">
        <v>43270</v>
      </c>
      <c r="L1087" s="181" t="s">
        <v>8700</v>
      </c>
      <c r="M1087" s="12"/>
    </row>
    <row r="1088" spans="1:13" ht="63.75">
      <c r="A1088" s="12"/>
      <c r="B1088" s="22">
        <v>141</v>
      </c>
      <c r="C1088" s="181" t="s">
        <v>8701</v>
      </c>
      <c r="D1088" s="181" t="s">
        <v>8702</v>
      </c>
      <c r="E1088" s="181" t="s">
        <v>8689</v>
      </c>
      <c r="F1088" s="181" t="s">
        <v>8703</v>
      </c>
      <c r="G1088" s="225" t="s">
        <v>8696</v>
      </c>
      <c r="H1088" s="434" t="s">
        <v>4491</v>
      </c>
      <c r="I1088" s="370"/>
      <c r="J1088" s="181"/>
      <c r="K1088" s="435">
        <v>43269</v>
      </c>
      <c r="L1088" s="181" t="s">
        <v>8704</v>
      </c>
      <c r="M1088" s="12"/>
    </row>
    <row r="1089" spans="1:13" ht="25.5">
      <c r="A1089" s="12"/>
      <c r="B1089" s="22">
        <v>142</v>
      </c>
      <c r="C1089" s="181" t="s">
        <v>8705</v>
      </c>
      <c r="D1089" s="181" t="s">
        <v>8706</v>
      </c>
      <c r="E1089" s="181" t="s">
        <v>8707</v>
      </c>
      <c r="F1089" s="181" t="s">
        <v>8708</v>
      </c>
      <c r="G1089" s="225" t="s">
        <v>8709</v>
      </c>
      <c r="H1089" s="434" t="s">
        <v>4491</v>
      </c>
      <c r="I1089" s="370"/>
      <c r="J1089" s="181"/>
      <c r="K1089" s="435">
        <v>43272</v>
      </c>
      <c r="L1089" s="181" t="s">
        <v>8710</v>
      </c>
      <c r="M1089" s="12"/>
    </row>
    <row r="1090" spans="1:13" ht="15">
      <c r="A1090" s="12"/>
      <c r="B1090" s="22">
        <v>143</v>
      </c>
      <c r="C1090" s="253"/>
      <c r="D1090" s="254"/>
      <c r="E1090" s="254"/>
      <c r="F1090" s="254"/>
      <c r="G1090" s="254"/>
      <c r="H1090" s="256"/>
      <c r="I1090" s="251"/>
      <c r="J1090" s="251"/>
      <c r="K1090" s="255"/>
      <c r="L1090" s="254"/>
      <c r="M1090" s="12"/>
    </row>
    <row r="1091" spans="1:13" ht="15">
      <c r="A1091" s="12"/>
      <c r="B1091" s="22">
        <v>144</v>
      </c>
      <c r="C1091" s="253"/>
      <c r="D1091" s="254"/>
      <c r="E1091" s="254"/>
      <c r="F1091" s="254"/>
      <c r="G1091" s="254"/>
      <c r="H1091" s="256"/>
      <c r="I1091" s="251"/>
      <c r="J1091" s="251"/>
      <c r="K1091" s="255"/>
      <c r="L1091" s="254"/>
      <c r="M1091" s="12"/>
    </row>
    <row r="1092" spans="1:13" ht="15">
      <c r="A1092" s="12"/>
      <c r="B1092" s="22">
        <v>145</v>
      </c>
      <c r="C1092" s="253"/>
      <c r="D1092" s="254"/>
      <c r="E1092" s="254"/>
      <c r="F1092" s="254"/>
      <c r="G1092" s="254"/>
      <c r="H1092" s="251"/>
      <c r="I1092" s="251"/>
      <c r="J1092" s="137"/>
      <c r="K1092" s="255"/>
      <c r="L1092" s="254"/>
      <c r="M1092" s="12"/>
    </row>
    <row r="1093" spans="1:13" ht="51" customHeight="1">
      <c r="A1093" s="12"/>
      <c r="B1093" s="22">
        <v>146</v>
      </c>
      <c r="C1093" s="253"/>
      <c r="D1093" s="254"/>
      <c r="E1093" s="254"/>
      <c r="F1093" s="254"/>
      <c r="G1093" s="254"/>
      <c r="H1093" s="256"/>
      <c r="I1093" s="251"/>
      <c r="J1093" s="251"/>
      <c r="K1093" s="255"/>
      <c r="L1093" s="254"/>
      <c r="M1093" s="12"/>
    </row>
    <row r="1094" spans="1:13" ht="15">
      <c r="A1094" s="12"/>
      <c r="B1094" s="22">
        <v>147</v>
      </c>
      <c r="C1094" s="253"/>
      <c r="D1094" s="254"/>
      <c r="E1094" s="254"/>
      <c r="F1094" s="254"/>
      <c r="G1094" s="254"/>
      <c r="H1094" s="256"/>
      <c r="I1094" s="251"/>
      <c r="J1094" s="251"/>
      <c r="K1094" s="255"/>
      <c r="L1094" s="254"/>
      <c r="M1094" s="12"/>
    </row>
    <row r="1095" spans="1:13" ht="15">
      <c r="A1095" s="12"/>
      <c r="B1095" s="22">
        <v>148</v>
      </c>
      <c r="C1095" s="253"/>
      <c r="D1095" s="254"/>
      <c r="E1095" s="254"/>
      <c r="F1095" s="254"/>
      <c r="G1095" s="254"/>
      <c r="H1095" s="256"/>
      <c r="I1095" s="251"/>
      <c r="J1095" s="251"/>
      <c r="K1095" s="255"/>
      <c r="L1095" s="254"/>
      <c r="M1095" s="12"/>
    </row>
    <row r="1096" spans="1:13" ht="15">
      <c r="A1096" s="12"/>
      <c r="B1096" s="22">
        <v>149</v>
      </c>
      <c r="C1096" s="253"/>
      <c r="D1096" s="254"/>
      <c r="E1096" s="254"/>
      <c r="F1096" s="254"/>
      <c r="G1096" s="254"/>
      <c r="H1096" s="256"/>
      <c r="I1096" s="251"/>
      <c r="J1096" s="251"/>
      <c r="K1096" s="255"/>
      <c r="L1096" s="254"/>
      <c r="M1096" s="12"/>
    </row>
    <row r="1097" spans="1:13" ht="15">
      <c r="A1097" s="12"/>
      <c r="B1097" s="22">
        <v>150</v>
      </c>
      <c r="C1097" s="253"/>
      <c r="D1097" s="254"/>
      <c r="E1097" s="254"/>
      <c r="F1097" s="254"/>
      <c r="G1097" s="254"/>
      <c r="H1097" s="256"/>
      <c r="I1097" s="251"/>
      <c r="J1097" s="251"/>
      <c r="K1097" s="255"/>
      <c r="L1097" s="254"/>
      <c r="M1097" s="12"/>
    </row>
    <row r="1098" spans="1:13" ht="12.75">
      <c r="A1098" s="12"/>
      <c r="B1098" s="22">
        <v>151</v>
      </c>
      <c r="C1098" s="224"/>
      <c r="D1098" s="225"/>
      <c r="E1098" s="225"/>
      <c r="F1098" s="225"/>
      <c r="G1098" s="225"/>
      <c r="H1098" s="95"/>
      <c r="I1098" s="95"/>
      <c r="J1098" s="95"/>
      <c r="K1098" s="226"/>
      <c r="L1098" s="225"/>
      <c r="M1098" s="12"/>
    </row>
    <row r="1099" spans="1:13" ht="12.75">
      <c r="A1099" s="12"/>
      <c r="B1099" s="22">
        <v>152</v>
      </c>
      <c r="C1099" s="224"/>
      <c r="D1099" s="225"/>
      <c r="E1099" s="225"/>
      <c r="F1099" s="225"/>
      <c r="G1099" s="225"/>
      <c r="H1099" s="227"/>
      <c r="I1099" s="95"/>
      <c r="J1099" s="95"/>
      <c r="K1099" s="226"/>
      <c r="L1099" s="225"/>
      <c r="M1099" s="12"/>
    </row>
    <row r="1100" spans="1:13" ht="12.75">
      <c r="A1100" s="12"/>
      <c r="B1100" s="22">
        <v>153</v>
      </c>
      <c r="C1100" s="224"/>
      <c r="D1100" s="225"/>
      <c r="E1100" s="225"/>
      <c r="F1100" s="225"/>
      <c r="G1100" s="225"/>
      <c r="H1100" s="227"/>
      <c r="I1100" s="95"/>
      <c r="J1100" s="95"/>
      <c r="K1100" s="226"/>
      <c r="L1100" s="225"/>
      <c r="M1100" s="12"/>
    </row>
    <row r="1101" spans="1:13" ht="12.75">
      <c r="A1101" s="12"/>
      <c r="B1101" s="22">
        <v>154</v>
      </c>
      <c r="C1101" s="224"/>
      <c r="D1101" s="225"/>
      <c r="E1101" s="225"/>
      <c r="F1101" s="225"/>
      <c r="G1101" s="225"/>
      <c r="H1101" s="227"/>
      <c r="I1101" s="95"/>
      <c r="J1101" s="95"/>
      <c r="K1101" s="226"/>
      <c r="L1101" s="225"/>
      <c r="M1101" s="12"/>
    </row>
    <row r="1102" spans="1:13" ht="12.75">
      <c r="A1102" s="12"/>
      <c r="B1102" s="22">
        <v>155</v>
      </c>
      <c r="C1102" s="224"/>
      <c r="D1102" s="225"/>
      <c r="E1102" s="225"/>
      <c r="F1102" s="225"/>
      <c r="G1102" s="225"/>
      <c r="H1102" s="227"/>
      <c r="I1102" s="95"/>
      <c r="J1102" s="95"/>
      <c r="K1102" s="226"/>
      <c r="L1102" s="225"/>
      <c r="M1102" s="12"/>
    </row>
    <row r="1103" spans="1:13" ht="12.75">
      <c r="A1103" s="12"/>
      <c r="B1103" s="22">
        <v>156</v>
      </c>
      <c r="C1103" s="224"/>
      <c r="D1103" s="225"/>
      <c r="E1103" s="225"/>
      <c r="F1103" s="225"/>
      <c r="G1103" s="225"/>
      <c r="H1103" s="227"/>
      <c r="I1103" s="95"/>
      <c r="J1103" s="95"/>
      <c r="K1103" s="226"/>
      <c r="L1103" s="225"/>
      <c r="M1103" s="12"/>
    </row>
    <row r="1104" spans="1:13" ht="12.75">
      <c r="A1104" s="12"/>
      <c r="B1104" s="22">
        <v>157</v>
      </c>
      <c r="C1104" s="224"/>
      <c r="D1104" s="225"/>
      <c r="E1104" s="225"/>
      <c r="F1104" s="225"/>
      <c r="G1104" s="225"/>
      <c r="H1104" s="227"/>
      <c r="I1104" s="95"/>
      <c r="J1104" s="95"/>
      <c r="K1104" s="226"/>
      <c r="L1104" s="225"/>
      <c r="M1104" s="12"/>
    </row>
    <row r="1105" spans="1:13" ht="12.75">
      <c r="A1105" s="12"/>
      <c r="B1105" s="22">
        <v>158</v>
      </c>
      <c r="C1105" s="154"/>
      <c r="D1105" s="155"/>
      <c r="E1105" s="155"/>
      <c r="F1105" s="155"/>
      <c r="G1105" s="155"/>
      <c r="H1105" s="157"/>
      <c r="I1105" s="10"/>
      <c r="J1105" s="10"/>
      <c r="K1105" s="156"/>
      <c r="L1105" s="155"/>
      <c r="M1105" s="12"/>
    </row>
    <row r="1106" spans="1:13" ht="12.75">
      <c r="A1106" s="12"/>
      <c r="B1106" s="22">
        <v>159</v>
      </c>
      <c r="C1106" s="86"/>
      <c r="D1106" s="84"/>
      <c r="E1106" s="85"/>
      <c r="F1106" s="83"/>
      <c r="G1106" s="9"/>
      <c r="H1106" s="9"/>
      <c r="I1106" s="9"/>
      <c r="J1106" s="9"/>
      <c r="K1106" s="14"/>
      <c r="L1106" s="14"/>
      <c r="M1106" s="12"/>
    </row>
    <row r="1107" spans="1:13" ht="12.75">
      <c r="A1107" s="12"/>
      <c r="B1107" s="22">
        <v>160</v>
      </c>
      <c r="C1107" s="8"/>
      <c r="D1107" s="69"/>
      <c r="E1107" s="55"/>
      <c r="F1107" s="57"/>
      <c r="G1107" s="56"/>
      <c r="H1107" s="55"/>
      <c r="I1107" s="55"/>
      <c r="J1107" s="55"/>
      <c r="K1107" s="68"/>
      <c r="L1107" s="68"/>
      <c r="M1107" s="12"/>
    </row>
    <row r="1108" spans="1:13" ht="17.25" customHeight="1">
      <c r="A1108" s="25">
        <v>10</v>
      </c>
      <c r="B1108" s="528" t="s">
        <v>1905</v>
      </c>
      <c r="C1108" s="529"/>
      <c r="D1108" s="530"/>
      <c r="E1108" s="12"/>
      <c r="F1108" s="12"/>
      <c r="G1108" s="12"/>
      <c r="H1108" s="12"/>
      <c r="I1108" s="12"/>
      <c r="J1108" s="12"/>
      <c r="K1108" s="12"/>
      <c r="L1108" s="12"/>
      <c r="M1108" s="12"/>
    </row>
    <row r="1109" spans="1:115" s="90" customFormat="1" ht="25.5">
      <c r="A1109" s="2"/>
      <c r="B1109" s="2">
        <v>1</v>
      </c>
      <c r="C1109" s="229" t="s">
        <v>1645</v>
      </c>
      <c r="D1109" s="232" t="s">
        <v>1646</v>
      </c>
      <c r="E1109" s="441" t="s">
        <v>1647</v>
      </c>
      <c r="F1109" s="441" t="s">
        <v>1648</v>
      </c>
      <c r="G1109" s="229" t="s">
        <v>697</v>
      </c>
      <c r="H1109" s="449">
        <f>1550+200</f>
        <v>1750</v>
      </c>
      <c r="I1109" s="450"/>
      <c r="J1109" s="229"/>
      <c r="K1109" s="442">
        <v>42958</v>
      </c>
      <c r="L1109" s="451" t="s">
        <v>1649</v>
      </c>
      <c r="M1109" s="2"/>
      <c r="N1109" s="89"/>
      <c r="O1109" s="89"/>
      <c r="P1109" s="89"/>
      <c r="Q1109" s="89"/>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c r="AU1109" s="89"/>
      <c r="AV1109" s="89"/>
      <c r="AW1109" s="89"/>
      <c r="AX1109" s="89"/>
      <c r="AY1109" s="89"/>
      <c r="AZ1109" s="89"/>
      <c r="BA1109" s="89"/>
      <c r="BB1109" s="89"/>
      <c r="BC1109" s="89"/>
      <c r="BD1109" s="89"/>
      <c r="BE1109" s="89"/>
      <c r="BF1109" s="89"/>
      <c r="BG1109" s="89"/>
      <c r="BH1109" s="89"/>
      <c r="BI1109" s="89"/>
      <c r="BJ1109" s="89"/>
      <c r="BK1109" s="89"/>
      <c r="BL1109" s="89"/>
      <c r="BM1109" s="89"/>
      <c r="BN1109" s="89"/>
      <c r="BO1109" s="89"/>
      <c r="BP1109" s="89"/>
      <c r="BQ1109" s="89"/>
      <c r="BR1109" s="89"/>
      <c r="BS1109" s="89"/>
      <c r="BT1109" s="89"/>
      <c r="BU1109" s="89"/>
      <c r="BV1109" s="89"/>
      <c r="BW1109" s="89"/>
      <c r="BX1109" s="89"/>
      <c r="BY1109" s="89"/>
      <c r="BZ1109" s="89"/>
      <c r="CA1109" s="89"/>
      <c r="CB1109" s="89"/>
      <c r="CC1109" s="89"/>
      <c r="CD1109" s="89"/>
      <c r="CE1109" s="89"/>
      <c r="CF1109" s="89"/>
      <c r="CG1109" s="89"/>
      <c r="CH1109" s="89"/>
      <c r="CI1109" s="89"/>
      <c r="CJ1109" s="89"/>
      <c r="CK1109" s="89"/>
      <c r="CL1109" s="89"/>
      <c r="CM1109" s="89"/>
      <c r="CN1109" s="89"/>
      <c r="CO1109" s="89"/>
      <c r="CP1109" s="89"/>
      <c r="CQ1109" s="89"/>
      <c r="CR1109" s="89"/>
      <c r="CS1109" s="89"/>
      <c r="CT1109" s="89"/>
      <c r="CU1109" s="89"/>
      <c r="CV1109" s="89"/>
      <c r="CW1109" s="89"/>
      <c r="CX1109" s="89"/>
      <c r="CY1109" s="89"/>
      <c r="CZ1109" s="89"/>
      <c r="DA1109" s="89"/>
      <c r="DB1109" s="89"/>
      <c r="DC1109" s="89"/>
      <c r="DD1109" s="89"/>
      <c r="DE1109" s="89"/>
      <c r="DF1109" s="89"/>
      <c r="DG1109" s="89"/>
      <c r="DH1109" s="89"/>
      <c r="DI1109" s="89"/>
      <c r="DJ1109" s="89"/>
      <c r="DK1109" s="89"/>
    </row>
    <row r="1110" spans="1:115" s="90" customFormat="1" ht="25.5">
      <c r="A1110" s="2"/>
      <c r="B1110" s="2">
        <v>2</v>
      </c>
      <c r="C1110" s="229" t="s">
        <v>1651</v>
      </c>
      <c r="D1110" s="232" t="s">
        <v>1652</v>
      </c>
      <c r="E1110" s="441" t="s">
        <v>1653</v>
      </c>
      <c r="F1110" s="441" t="s">
        <v>1654</v>
      </c>
      <c r="G1110" s="229" t="s">
        <v>697</v>
      </c>
      <c r="H1110" s="449">
        <v>2720</v>
      </c>
      <c r="I1110" s="452"/>
      <c r="J1110" s="229"/>
      <c r="K1110" s="442">
        <v>43188</v>
      </c>
      <c r="L1110" s="451" t="s">
        <v>1655</v>
      </c>
      <c r="M1110" s="2"/>
      <c r="N1110" s="89"/>
      <c r="O1110" s="89"/>
      <c r="P1110" s="89"/>
      <c r="Q1110" s="89"/>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c r="AU1110" s="89"/>
      <c r="AV1110" s="89"/>
      <c r="AW1110" s="89"/>
      <c r="AX1110" s="89"/>
      <c r="AY1110" s="89"/>
      <c r="AZ1110" s="89"/>
      <c r="BA1110" s="89"/>
      <c r="BB1110" s="89"/>
      <c r="BC1110" s="89"/>
      <c r="BD1110" s="89"/>
      <c r="BE1110" s="89"/>
      <c r="BF1110" s="89"/>
      <c r="BG1110" s="89"/>
      <c r="BH1110" s="89"/>
      <c r="BI1110" s="89"/>
      <c r="BJ1110" s="89"/>
      <c r="BK1110" s="89"/>
      <c r="BL1110" s="89"/>
      <c r="BM1110" s="89"/>
      <c r="BN1110" s="89"/>
      <c r="BO1110" s="89"/>
      <c r="BP1110" s="89"/>
      <c r="BQ1110" s="89"/>
      <c r="BR1110" s="89"/>
      <c r="BS1110" s="89"/>
      <c r="BT1110" s="89"/>
      <c r="BU1110" s="89"/>
      <c r="BV1110" s="89"/>
      <c r="BW1110" s="89"/>
      <c r="BX1110" s="89"/>
      <c r="BY1110" s="89"/>
      <c r="BZ1110" s="89"/>
      <c r="CA1110" s="89"/>
      <c r="CB1110" s="89"/>
      <c r="CC1110" s="89"/>
      <c r="CD1110" s="89"/>
      <c r="CE1110" s="89"/>
      <c r="CF1110" s="89"/>
      <c r="CG1110" s="89"/>
      <c r="CH1110" s="89"/>
      <c r="CI1110" s="89"/>
      <c r="CJ1110" s="89"/>
      <c r="CK1110" s="89"/>
      <c r="CL1110" s="89"/>
      <c r="CM1110" s="89"/>
      <c r="CN1110" s="89"/>
      <c r="CO1110" s="89"/>
      <c r="CP1110" s="89"/>
      <c r="CQ1110" s="89"/>
      <c r="CR1110" s="89"/>
      <c r="CS1110" s="89"/>
      <c r="CT1110" s="89"/>
      <c r="CU1110" s="89"/>
      <c r="CV1110" s="89"/>
      <c r="CW1110" s="89"/>
      <c r="CX1110" s="89"/>
      <c r="CY1110" s="89"/>
      <c r="CZ1110" s="89"/>
      <c r="DA1110" s="89"/>
      <c r="DB1110" s="89"/>
      <c r="DC1110" s="89"/>
      <c r="DD1110" s="89"/>
      <c r="DE1110" s="89"/>
      <c r="DF1110" s="89"/>
      <c r="DG1110" s="89"/>
      <c r="DH1110" s="89"/>
      <c r="DI1110" s="89"/>
      <c r="DJ1110" s="89"/>
      <c r="DK1110" s="89"/>
    </row>
    <row r="1111" spans="1:115" s="90" customFormat="1" ht="25.5">
      <c r="A1111" s="2"/>
      <c r="B1111" s="2">
        <v>3</v>
      </c>
      <c r="C1111" s="229" t="s">
        <v>197</v>
      </c>
      <c r="D1111" s="232" t="s">
        <v>1657</v>
      </c>
      <c r="E1111" s="441" t="s">
        <v>1658</v>
      </c>
      <c r="F1111" s="441" t="s">
        <v>1659</v>
      </c>
      <c r="G1111" s="229" t="s">
        <v>1650</v>
      </c>
      <c r="H1111" s="449">
        <v>34408</v>
      </c>
      <c r="I1111" s="452"/>
      <c r="J1111" s="229"/>
      <c r="K1111" s="442">
        <v>43187</v>
      </c>
      <c r="L1111" s="451" t="s">
        <v>1660</v>
      </c>
      <c r="M1111" s="2"/>
      <c r="N1111" s="89"/>
      <c r="O1111" s="89"/>
      <c r="P1111" s="89"/>
      <c r="Q1111" s="89"/>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c r="AU1111" s="89"/>
      <c r="AV1111" s="89"/>
      <c r="AW1111" s="89"/>
      <c r="AX1111" s="89"/>
      <c r="AY1111" s="89"/>
      <c r="AZ1111" s="89"/>
      <c r="BA1111" s="89"/>
      <c r="BB1111" s="89"/>
      <c r="BC1111" s="89"/>
      <c r="BD1111" s="89"/>
      <c r="BE1111" s="89"/>
      <c r="BF1111" s="89"/>
      <c r="BG1111" s="89"/>
      <c r="BH1111" s="89"/>
      <c r="BI1111" s="89"/>
      <c r="BJ1111" s="89"/>
      <c r="BK1111" s="89"/>
      <c r="BL1111" s="89"/>
      <c r="BM1111" s="89"/>
      <c r="BN1111" s="89"/>
      <c r="BO1111" s="89"/>
      <c r="BP1111" s="89"/>
      <c r="BQ1111" s="89"/>
      <c r="BR1111" s="89"/>
      <c r="BS1111" s="89"/>
      <c r="BT1111" s="89"/>
      <c r="BU1111" s="89"/>
      <c r="BV1111" s="89"/>
      <c r="BW1111" s="89"/>
      <c r="BX1111" s="89"/>
      <c r="BY1111" s="89"/>
      <c r="BZ1111" s="89"/>
      <c r="CA1111" s="89"/>
      <c r="CB1111" s="89"/>
      <c r="CC1111" s="89"/>
      <c r="CD1111" s="89"/>
      <c r="CE1111" s="89"/>
      <c r="CF1111" s="89"/>
      <c r="CG1111" s="89"/>
      <c r="CH1111" s="89"/>
      <c r="CI1111" s="89"/>
      <c r="CJ1111" s="89"/>
      <c r="CK1111" s="89"/>
      <c r="CL1111" s="89"/>
      <c r="CM1111" s="89"/>
      <c r="CN1111" s="89"/>
      <c r="CO1111" s="89"/>
      <c r="CP1111" s="89"/>
      <c r="CQ1111" s="89"/>
      <c r="CR1111" s="89"/>
      <c r="CS1111" s="89"/>
      <c r="CT1111" s="89"/>
      <c r="CU1111" s="89"/>
      <c r="CV1111" s="89"/>
      <c r="CW1111" s="89"/>
      <c r="CX1111" s="89"/>
      <c r="CY1111" s="89"/>
      <c r="CZ1111" s="89"/>
      <c r="DA1111" s="89"/>
      <c r="DB1111" s="89"/>
      <c r="DC1111" s="89"/>
      <c r="DD1111" s="89"/>
      <c r="DE1111" s="89"/>
      <c r="DF1111" s="89"/>
      <c r="DG1111" s="89"/>
      <c r="DH1111" s="89"/>
      <c r="DI1111" s="89"/>
      <c r="DJ1111" s="89"/>
      <c r="DK1111" s="89"/>
    </row>
    <row r="1112" spans="1:115" s="90" customFormat="1" ht="25.5">
      <c r="A1112" s="2"/>
      <c r="B1112" s="2">
        <v>4</v>
      </c>
      <c r="C1112" s="229" t="s">
        <v>1661</v>
      </c>
      <c r="D1112" s="232" t="s">
        <v>1652</v>
      </c>
      <c r="E1112" s="441" t="s">
        <v>1662</v>
      </c>
      <c r="F1112" s="441" t="s">
        <v>1663</v>
      </c>
      <c r="G1112" s="229" t="s">
        <v>1650</v>
      </c>
      <c r="H1112" s="449">
        <v>1456</v>
      </c>
      <c r="I1112" s="452"/>
      <c r="J1112" s="229"/>
      <c r="K1112" s="442">
        <v>43189</v>
      </c>
      <c r="L1112" s="451" t="s">
        <v>1664</v>
      </c>
      <c r="M1112" s="2"/>
      <c r="N1112" s="89"/>
      <c r="O1112" s="89"/>
      <c r="P1112" s="89"/>
      <c r="Q1112" s="89"/>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c r="AU1112" s="89"/>
      <c r="AV1112" s="89"/>
      <c r="AW1112" s="89"/>
      <c r="AX1112" s="89"/>
      <c r="AY1112" s="89"/>
      <c r="AZ1112" s="89"/>
      <c r="BA1112" s="89"/>
      <c r="BB1112" s="89"/>
      <c r="BC1112" s="89"/>
      <c r="BD1112" s="89"/>
      <c r="BE1112" s="89"/>
      <c r="BF1112" s="89"/>
      <c r="BG1112" s="89"/>
      <c r="BH1112" s="89"/>
      <c r="BI1112" s="89"/>
      <c r="BJ1112" s="89"/>
      <c r="BK1112" s="89"/>
      <c r="BL1112" s="89"/>
      <c r="BM1112" s="89"/>
      <c r="BN1112" s="89"/>
      <c r="BO1112" s="89"/>
      <c r="BP1112" s="89"/>
      <c r="BQ1112" s="89"/>
      <c r="BR1112" s="89"/>
      <c r="BS1112" s="89"/>
      <c r="BT1112" s="89"/>
      <c r="BU1112" s="89"/>
      <c r="BV1112" s="89"/>
      <c r="BW1112" s="89"/>
      <c r="BX1112" s="89"/>
      <c r="BY1112" s="89"/>
      <c r="BZ1112" s="89"/>
      <c r="CA1112" s="89"/>
      <c r="CB1112" s="89"/>
      <c r="CC1112" s="89"/>
      <c r="CD1112" s="89"/>
      <c r="CE1112" s="89"/>
      <c r="CF1112" s="89"/>
      <c r="CG1112" s="89"/>
      <c r="CH1112" s="89"/>
      <c r="CI1112" s="89"/>
      <c r="CJ1112" s="89"/>
      <c r="CK1112" s="89"/>
      <c r="CL1112" s="89"/>
      <c r="CM1112" s="89"/>
      <c r="CN1112" s="89"/>
      <c r="CO1112" s="89"/>
      <c r="CP1112" s="89"/>
      <c r="CQ1112" s="89"/>
      <c r="CR1112" s="89"/>
      <c r="CS1112" s="89"/>
      <c r="CT1112" s="89"/>
      <c r="CU1112" s="89"/>
      <c r="CV1112" s="89"/>
      <c r="CW1112" s="89"/>
      <c r="CX1112" s="89"/>
      <c r="CY1112" s="89"/>
      <c r="CZ1112" s="89"/>
      <c r="DA1112" s="89"/>
      <c r="DB1112" s="89"/>
      <c r="DC1112" s="89"/>
      <c r="DD1112" s="89"/>
      <c r="DE1112" s="89"/>
      <c r="DF1112" s="89"/>
      <c r="DG1112" s="89"/>
      <c r="DH1112" s="89"/>
      <c r="DI1112" s="89"/>
      <c r="DJ1112" s="89"/>
      <c r="DK1112" s="89"/>
    </row>
    <row r="1113" spans="1:115" s="90" customFormat="1" ht="25.5">
      <c r="A1113" s="2"/>
      <c r="B1113" s="2">
        <v>5</v>
      </c>
      <c r="C1113" s="229" t="s">
        <v>1665</v>
      </c>
      <c r="D1113" s="232" t="s">
        <v>1666</v>
      </c>
      <c r="E1113" s="441" t="s">
        <v>1667</v>
      </c>
      <c r="F1113" s="441" t="s">
        <v>1668</v>
      </c>
      <c r="G1113" s="229" t="s">
        <v>1669</v>
      </c>
      <c r="H1113" s="449">
        <v>8825</v>
      </c>
      <c r="I1113" s="452"/>
      <c r="J1113" s="229"/>
      <c r="K1113" s="442">
        <v>43136</v>
      </c>
      <c r="L1113" s="451" t="s">
        <v>1670</v>
      </c>
      <c r="M1113" s="2"/>
      <c r="N1113" s="89"/>
      <c r="O1113" s="89"/>
      <c r="P1113" s="89"/>
      <c r="Q1113" s="89"/>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c r="AU1113" s="89"/>
      <c r="AV1113" s="89"/>
      <c r="AW1113" s="89"/>
      <c r="AX1113" s="89"/>
      <c r="AY1113" s="89"/>
      <c r="AZ1113" s="89"/>
      <c r="BA1113" s="89"/>
      <c r="BB1113" s="89"/>
      <c r="BC1113" s="89"/>
      <c r="BD1113" s="89"/>
      <c r="BE1113" s="89"/>
      <c r="BF1113" s="89"/>
      <c r="BG1113" s="89"/>
      <c r="BH1113" s="89"/>
      <c r="BI1113" s="89"/>
      <c r="BJ1113" s="89"/>
      <c r="BK1113" s="89"/>
      <c r="BL1113" s="89"/>
      <c r="BM1113" s="89"/>
      <c r="BN1113" s="89"/>
      <c r="BO1113" s="89"/>
      <c r="BP1113" s="89"/>
      <c r="BQ1113" s="89"/>
      <c r="BR1113" s="89"/>
      <c r="BS1113" s="89"/>
      <c r="BT1113" s="89"/>
      <c r="BU1113" s="89"/>
      <c r="BV1113" s="89"/>
      <c r="BW1113" s="89"/>
      <c r="BX1113" s="89"/>
      <c r="BY1113" s="89"/>
      <c r="BZ1113" s="89"/>
      <c r="CA1113" s="89"/>
      <c r="CB1113" s="89"/>
      <c r="CC1113" s="89"/>
      <c r="CD1113" s="89"/>
      <c r="CE1113" s="89"/>
      <c r="CF1113" s="89"/>
      <c r="CG1113" s="89"/>
      <c r="CH1113" s="89"/>
      <c r="CI1113" s="89"/>
      <c r="CJ1113" s="89"/>
      <c r="CK1113" s="89"/>
      <c r="CL1113" s="89"/>
      <c r="CM1113" s="89"/>
      <c r="CN1113" s="89"/>
      <c r="CO1113" s="89"/>
      <c r="CP1113" s="89"/>
      <c r="CQ1113" s="89"/>
      <c r="CR1113" s="89"/>
      <c r="CS1113" s="89"/>
      <c r="CT1113" s="89"/>
      <c r="CU1113" s="89"/>
      <c r="CV1113" s="89"/>
      <c r="CW1113" s="89"/>
      <c r="CX1113" s="89"/>
      <c r="CY1113" s="89"/>
      <c r="CZ1113" s="89"/>
      <c r="DA1113" s="89"/>
      <c r="DB1113" s="89"/>
      <c r="DC1113" s="89"/>
      <c r="DD1113" s="89"/>
      <c r="DE1113" s="89"/>
      <c r="DF1113" s="89"/>
      <c r="DG1113" s="89"/>
      <c r="DH1113" s="89"/>
      <c r="DI1113" s="89"/>
      <c r="DJ1113" s="89"/>
      <c r="DK1113" s="89"/>
    </row>
    <row r="1114" spans="1:115" s="90" customFormat="1" ht="25.5">
      <c r="A1114" s="2"/>
      <c r="B1114" s="2">
        <v>6</v>
      </c>
      <c r="C1114" s="229" t="s">
        <v>1671</v>
      </c>
      <c r="D1114" s="232" t="s">
        <v>1672</v>
      </c>
      <c r="E1114" s="441" t="s">
        <v>1673</v>
      </c>
      <c r="F1114" s="441" t="s">
        <v>1674</v>
      </c>
      <c r="G1114" s="229" t="s">
        <v>1669</v>
      </c>
      <c r="H1114" s="449">
        <v>9800</v>
      </c>
      <c r="I1114" s="452"/>
      <c r="J1114" s="229"/>
      <c r="K1114" s="442">
        <v>43179</v>
      </c>
      <c r="L1114" s="451" t="s">
        <v>1675</v>
      </c>
      <c r="M1114" s="2"/>
      <c r="N1114" s="89"/>
      <c r="O1114" s="89"/>
      <c r="P1114" s="89"/>
      <c r="Q1114" s="89"/>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c r="AU1114" s="89"/>
      <c r="AV1114" s="89"/>
      <c r="AW1114" s="89"/>
      <c r="AX1114" s="89"/>
      <c r="AY1114" s="89"/>
      <c r="AZ1114" s="89"/>
      <c r="BA1114" s="89"/>
      <c r="BB1114" s="89"/>
      <c r="BC1114" s="89"/>
      <c r="BD1114" s="89"/>
      <c r="BE1114" s="89"/>
      <c r="BF1114" s="89"/>
      <c r="BG1114" s="89"/>
      <c r="BH1114" s="89"/>
      <c r="BI1114" s="89"/>
      <c r="BJ1114" s="89"/>
      <c r="BK1114" s="89"/>
      <c r="BL1114" s="89"/>
      <c r="BM1114" s="89"/>
      <c r="BN1114" s="89"/>
      <c r="BO1114" s="89"/>
      <c r="BP1114" s="89"/>
      <c r="BQ1114" s="89"/>
      <c r="BR1114" s="89"/>
      <c r="BS1114" s="89"/>
      <c r="BT1114" s="89"/>
      <c r="BU1114" s="89"/>
      <c r="BV1114" s="89"/>
      <c r="BW1114" s="89"/>
      <c r="BX1114" s="89"/>
      <c r="BY1114" s="89"/>
      <c r="BZ1114" s="89"/>
      <c r="CA1114" s="89"/>
      <c r="CB1114" s="89"/>
      <c r="CC1114" s="89"/>
      <c r="CD1114" s="89"/>
      <c r="CE1114" s="89"/>
      <c r="CF1114" s="89"/>
      <c r="CG1114" s="89"/>
      <c r="CH1114" s="89"/>
      <c r="CI1114" s="89"/>
      <c r="CJ1114" s="89"/>
      <c r="CK1114" s="89"/>
      <c r="CL1114" s="89"/>
      <c r="CM1114" s="89"/>
      <c r="CN1114" s="89"/>
      <c r="CO1114" s="89"/>
      <c r="CP1114" s="89"/>
      <c r="CQ1114" s="89"/>
      <c r="CR1114" s="89"/>
      <c r="CS1114" s="89"/>
      <c r="CT1114" s="89"/>
      <c r="CU1114" s="89"/>
      <c r="CV1114" s="89"/>
      <c r="CW1114" s="89"/>
      <c r="CX1114" s="89"/>
      <c r="CY1114" s="89"/>
      <c r="CZ1114" s="89"/>
      <c r="DA1114" s="89"/>
      <c r="DB1114" s="89"/>
      <c r="DC1114" s="89"/>
      <c r="DD1114" s="89"/>
      <c r="DE1114" s="89"/>
      <c r="DF1114" s="89"/>
      <c r="DG1114" s="89"/>
      <c r="DH1114" s="89"/>
      <c r="DI1114" s="89"/>
      <c r="DJ1114" s="89"/>
      <c r="DK1114" s="89"/>
    </row>
    <row r="1115" spans="1:115" s="90" customFormat="1" ht="38.25">
      <c r="A1115" s="2"/>
      <c r="B1115" s="2">
        <v>7</v>
      </c>
      <c r="C1115" s="229" t="s">
        <v>4097</v>
      </c>
      <c r="D1115" s="232" t="s">
        <v>4098</v>
      </c>
      <c r="E1115" s="441" t="s">
        <v>4099</v>
      </c>
      <c r="F1115" s="441" t="s">
        <v>4100</v>
      </c>
      <c r="G1115" s="229" t="s">
        <v>4101</v>
      </c>
      <c r="H1115" s="449">
        <v>100000</v>
      </c>
      <c r="I1115" s="452"/>
      <c r="J1115" s="229"/>
      <c r="K1115" s="442">
        <v>43041</v>
      </c>
      <c r="L1115" s="451" t="s">
        <v>4102</v>
      </c>
      <c r="M1115" s="2"/>
      <c r="N1115" s="89"/>
      <c r="O1115" s="89"/>
      <c r="P1115" s="89"/>
      <c r="Q1115" s="89"/>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c r="AU1115" s="89"/>
      <c r="AV1115" s="89"/>
      <c r="AW1115" s="89"/>
      <c r="AX1115" s="89"/>
      <c r="AY1115" s="89"/>
      <c r="AZ1115" s="89"/>
      <c r="BA1115" s="89"/>
      <c r="BB1115" s="89"/>
      <c r="BC1115" s="89"/>
      <c r="BD1115" s="89"/>
      <c r="BE1115" s="89"/>
      <c r="BF1115" s="89"/>
      <c r="BG1115" s="89"/>
      <c r="BH1115" s="89"/>
      <c r="BI1115" s="89"/>
      <c r="BJ1115" s="89"/>
      <c r="BK1115" s="89"/>
      <c r="BL1115" s="89"/>
      <c r="BM1115" s="89"/>
      <c r="BN1115" s="89"/>
      <c r="BO1115" s="89"/>
      <c r="BP1115" s="89"/>
      <c r="BQ1115" s="89"/>
      <c r="BR1115" s="89"/>
      <c r="BS1115" s="89"/>
      <c r="BT1115" s="89"/>
      <c r="BU1115" s="89"/>
      <c r="BV1115" s="89"/>
      <c r="BW1115" s="89"/>
      <c r="BX1115" s="89"/>
      <c r="BY1115" s="89"/>
      <c r="BZ1115" s="89"/>
      <c r="CA1115" s="89"/>
      <c r="CB1115" s="89"/>
      <c r="CC1115" s="89"/>
      <c r="CD1115" s="89"/>
      <c r="CE1115" s="89"/>
      <c r="CF1115" s="89"/>
      <c r="CG1115" s="89"/>
      <c r="CH1115" s="89"/>
      <c r="CI1115" s="89"/>
      <c r="CJ1115" s="89"/>
      <c r="CK1115" s="89"/>
      <c r="CL1115" s="89"/>
      <c r="CM1115" s="89"/>
      <c r="CN1115" s="89"/>
      <c r="CO1115" s="89"/>
      <c r="CP1115" s="89"/>
      <c r="CQ1115" s="89"/>
      <c r="CR1115" s="89"/>
      <c r="CS1115" s="89"/>
      <c r="CT1115" s="89"/>
      <c r="CU1115" s="89"/>
      <c r="CV1115" s="89"/>
      <c r="CW1115" s="89"/>
      <c r="CX1115" s="89"/>
      <c r="CY1115" s="89"/>
      <c r="CZ1115" s="89"/>
      <c r="DA1115" s="89"/>
      <c r="DB1115" s="89"/>
      <c r="DC1115" s="89"/>
      <c r="DD1115" s="89"/>
      <c r="DE1115" s="89"/>
      <c r="DF1115" s="89"/>
      <c r="DG1115" s="89"/>
      <c r="DH1115" s="89"/>
      <c r="DI1115" s="89"/>
      <c r="DJ1115" s="89"/>
      <c r="DK1115" s="89"/>
    </row>
    <row r="1116" spans="1:115" s="90" customFormat="1" ht="38.25">
      <c r="A1116" s="2"/>
      <c r="B1116" s="2">
        <v>8</v>
      </c>
      <c r="C1116" s="229" t="s">
        <v>4097</v>
      </c>
      <c r="D1116" s="232" t="s">
        <v>4098</v>
      </c>
      <c r="E1116" s="441" t="s">
        <v>4099</v>
      </c>
      <c r="F1116" s="441" t="s">
        <v>4103</v>
      </c>
      <c r="G1116" s="229" t="s">
        <v>4104</v>
      </c>
      <c r="H1116" s="449">
        <v>158000</v>
      </c>
      <c r="I1116" s="452"/>
      <c r="J1116" s="229"/>
      <c r="K1116" s="442">
        <v>43041</v>
      </c>
      <c r="L1116" s="451" t="s">
        <v>4105</v>
      </c>
      <c r="M1116" s="2"/>
      <c r="N1116" s="89"/>
      <c r="O1116" s="89"/>
      <c r="P1116" s="89"/>
      <c r="Q1116" s="89"/>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c r="AU1116" s="89"/>
      <c r="AV1116" s="89"/>
      <c r="AW1116" s="89"/>
      <c r="AX1116" s="89"/>
      <c r="AY1116" s="89"/>
      <c r="AZ1116" s="89"/>
      <c r="BA1116" s="89"/>
      <c r="BB1116" s="89"/>
      <c r="BC1116" s="89"/>
      <c r="BD1116" s="89"/>
      <c r="BE1116" s="89"/>
      <c r="BF1116" s="89"/>
      <c r="BG1116" s="89"/>
      <c r="BH1116" s="89"/>
      <c r="BI1116" s="89"/>
      <c r="BJ1116" s="89"/>
      <c r="BK1116" s="89"/>
      <c r="BL1116" s="89"/>
      <c r="BM1116" s="89"/>
      <c r="BN1116" s="89"/>
      <c r="BO1116" s="89"/>
      <c r="BP1116" s="89"/>
      <c r="BQ1116" s="89"/>
      <c r="BR1116" s="89"/>
      <c r="BS1116" s="89"/>
      <c r="BT1116" s="89"/>
      <c r="BU1116" s="89"/>
      <c r="BV1116" s="89"/>
      <c r="BW1116" s="89"/>
      <c r="BX1116" s="89"/>
      <c r="BY1116" s="89"/>
      <c r="BZ1116" s="89"/>
      <c r="CA1116" s="89"/>
      <c r="CB1116" s="89"/>
      <c r="CC1116" s="89"/>
      <c r="CD1116" s="89"/>
      <c r="CE1116" s="89"/>
      <c r="CF1116" s="89"/>
      <c r="CG1116" s="89"/>
      <c r="CH1116" s="89"/>
      <c r="CI1116" s="89"/>
      <c r="CJ1116" s="89"/>
      <c r="CK1116" s="89"/>
      <c r="CL1116" s="89"/>
      <c r="CM1116" s="89"/>
      <c r="CN1116" s="89"/>
      <c r="CO1116" s="89"/>
      <c r="CP1116" s="89"/>
      <c r="CQ1116" s="89"/>
      <c r="CR1116" s="89"/>
      <c r="CS1116" s="89"/>
      <c r="CT1116" s="89"/>
      <c r="CU1116" s="89"/>
      <c r="CV1116" s="89"/>
      <c r="CW1116" s="89"/>
      <c r="CX1116" s="89"/>
      <c r="CY1116" s="89"/>
      <c r="CZ1116" s="89"/>
      <c r="DA1116" s="89"/>
      <c r="DB1116" s="89"/>
      <c r="DC1116" s="89"/>
      <c r="DD1116" s="89"/>
      <c r="DE1116" s="89"/>
      <c r="DF1116" s="89"/>
      <c r="DG1116" s="89"/>
      <c r="DH1116" s="89"/>
      <c r="DI1116" s="89"/>
      <c r="DJ1116" s="89"/>
      <c r="DK1116" s="89"/>
    </row>
    <row r="1117" spans="1:115" s="90" customFormat="1" ht="25.5">
      <c r="A1117" s="2"/>
      <c r="B1117" s="2">
        <v>9</v>
      </c>
      <c r="C1117" s="229" t="s">
        <v>4106</v>
      </c>
      <c r="D1117" s="232" t="s">
        <v>4107</v>
      </c>
      <c r="E1117" s="441" t="s">
        <v>4108</v>
      </c>
      <c r="F1117" s="441" t="s">
        <v>4109</v>
      </c>
      <c r="G1117" s="229" t="s">
        <v>4110</v>
      </c>
      <c r="H1117" s="449">
        <v>4160</v>
      </c>
      <c r="I1117" s="452"/>
      <c r="J1117" s="229"/>
      <c r="K1117" s="442">
        <v>43138</v>
      </c>
      <c r="L1117" s="451" t="s">
        <v>4111</v>
      </c>
      <c r="M1117" s="2"/>
      <c r="N1117" s="89"/>
      <c r="O1117" s="89"/>
      <c r="P1117" s="89"/>
      <c r="Q1117" s="89"/>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c r="AU1117" s="89"/>
      <c r="AV1117" s="89"/>
      <c r="AW1117" s="89"/>
      <c r="AX1117" s="89"/>
      <c r="AY1117" s="89"/>
      <c r="AZ1117" s="89"/>
      <c r="BA1117" s="89"/>
      <c r="BB1117" s="89"/>
      <c r="BC1117" s="89"/>
      <c r="BD1117" s="89"/>
      <c r="BE1117" s="89"/>
      <c r="BF1117" s="89"/>
      <c r="BG1117" s="89"/>
      <c r="BH1117" s="89"/>
      <c r="BI1117" s="89"/>
      <c r="BJ1117" s="89"/>
      <c r="BK1117" s="89"/>
      <c r="BL1117" s="89"/>
      <c r="BM1117" s="89"/>
      <c r="BN1117" s="89"/>
      <c r="BO1117" s="89"/>
      <c r="BP1117" s="89"/>
      <c r="BQ1117" s="89"/>
      <c r="BR1117" s="89"/>
      <c r="BS1117" s="89"/>
      <c r="BT1117" s="89"/>
      <c r="BU1117" s="89"/>
      <c r="BV1117" s="89"/>
      <c r="BW1117" s="89"/>
      <c r="BX1117" s="89"/>
      <c r="BY1117" s="89"/>
      <c r="BZ1117" s="89"/>
      <c r="CA1117" s="89"/>
      <c r="CB1117" s="89"/>
      <c r="CC1117" s="89"/>
      <c r="CD1117" s="89"/>
      <c r="CE1117" s="89"/>
      <c r="CF1117" s="89"/>
      <c r="CG1117" s="89"/>
      <c r="CH1117" s="89"/>
      <c r="CI1117" s="89"/>
      <c r="CJ1117" s="89"/>
      <c r="CK1117" s="89"/>
      <c r="CL1117" s="89"/>
      <c r="CM1117" s="89"/>
      <c r="CN1117" s="89"/>
      <c r="CO1117" s="89"/>
      <c r="CP1117" s="89"/>
      <c r="CQ1117" s="89"/>
      <c r="CR1117" s="89"/>
      <c r="CS1117" s="89"/>
      <c r="CT1117" s="89"/>
      <c r="CU1117" s="89"/>
      <c r="CV1117" s="89"/>
      <c r="CW1117" s="89"/>
      <c r="CX1117" s="89"/>
      <c r="CY1117" s="89"/>
      <c r="CZ1117" s="89"/>
      <c r="DA1117" s="89"/>
      <c r="DB1117" s="89"/>
      <c r="DC1117" s="89"/>
      <c r="DD1117" s="89"/>
      <c r="DE1117" s="89"/>
      <c r="DF1117" s="89"/>
      <c r="DG1117" s="89"/>
      <c r="DH1117" s="89"/>
      <c r="DI1117" s="89"/>
      <c r="DJ1117" s="89"/>
      <c r="DK1117" s="89"/>
    </row>
    <row r="1118" spans="1:115" s="90" customFormat="1" ht="25.5">
      <c r="A1118" s="2"/>
      <c r="B1118" s="2">
        <v>10</v>
      </c>
      <c r="C1118" s="229" t="s">
        <v>4112</v>
      </c>
      <c r="D1118" s="232" t="s">
        <v>4113</v>
      </c>
      <c r="E1118" s="441" t="s">
        <v>4114</v>
      </c>
      <c r="F1118" s="441" t="s">
        <v>4115</v>
      </c>
      <c r="G1118" s="229" t="s">
        <v>4116</v>
      </c>
      <c r="H1118" s="449">
        <v>3000</v>
      </c>
      <c r="I1118" s="452"/>
      <c r="J1118" s="229"/>
      <c r="K1118" s="442" t="s">
        <v>7548</v>
      </c>
      <c r="L1118" s="451" t="s">
        <v>4117</v>
      </c>
      <c r="M1118" s="2"/>
      <c r="N1118" s="89"/>
      <c r="O1118" s="89"/>
      <c r="P1118" s="89"/>
      <c r="Q1118" s="89"/>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c r="AU1118" s="89"/>
      <c r="AV1118" s="89"/>
      <c r="AW1118" s="89"/>
      <c r="AX1118" s="89"/>
      <c r="AY1118" s="89"/>
      <c r="AZ1118" s="89"/>
      <c r="BA1118" s="89"/>
      <c r="BB1118" s="89"/>
      <c r="BC1118" s="89"/>
      <c r="BD1118" s="89"/>
      <c r="BE1118" s="89"/>
      <c r="BF1118" s="89"/>
      <c r="BG1118" s="89"/>
      <c r="BH1118" s="89"/>
      <c r="BI1118" s="89"/>
      <c r="BJ1118" s="89"/>
      <c r="BK1118" s="89"/>
      <c r="BL1118" s="89"/>
      <c r="BM1118" s="89"/>
      <c r="BN1118" s="89"/>
      <c r="BO1118" s="89"/>
      <c r="BP1118" s="89"/>
      <c r="BQ1118" s="89"/>
      <c r="BR1118" s="89"/>
      <c r="BS1118" s="89"/>
      <c r="BT1118" s="89"/>
      <c r="BU1118" s="89"/>
      <c r="BV1118" s="89"/>
      <c r="BW1118" s="89"/>
      <c r="BX1118" s="89"/>
      <c r="BY1118" s="89"/>
      <c r="BZ1118" s="89"/>
      <c r="CA1118" s="89"/>
      <c r="CB1118" s="89"/>
      <c r="CC1118" s="89"/>
      <c r="CD1118" s="89"/>
      <c r="CE1118" s="89"/>
      <c r="CF1118" s="89"/>
      <c r="CG1118" s="89"/>
      <c r="CH1118" s="89"/>
      <c r="CI1118" s="89"/>
      <c r="CJ1118" s="89"/>
      <c r="CK1118" s="89"/>
      <c r="CL1118" s="89"/>
      <c r="CM1118" s="89"/>
      <c r="CN1118" s="89"/>
      <c r="CO1118" s="89"/>
      <c r="CP1118" s="89"/>
      <c r="CQ1118" s="89"/>
      <c r="CR1118" s="89"/>
      <c r="CS1118" s="89"/>
      <c r="CT1118" s="89"/>
      <c r="CU1118" s="89"/>
      <c r="CV1118" s="89"/>
      <c r="CW1118" s="89"/>
      <c r="CX1118" s="89"/>
      <c r="CY1118" s="89"/>
      <c r="CZ1118" s="89"/>
      <c r="DA1118" s="89"/>
      <c r="DB1118" s="89"/>
      <c r="DC1118" s="89"/>
      <c r="DD1118" s="89"/>
      <c r="DE1118" s="89"/>
      <c r="DF1118" s="89"/>
      <c r="DG1118" s="89"/>
      <c r="DH1118" s="89"/>
      <c r="DI1118" s="89"/>
      <c r="DJ1118" s="89"/>
      <c r="DK1118" s="89"/>
    </row>
    <row r="1119" spans="1:115" s="90" customFormat="1" ht="25.5">
      <c r="A1119" s="2"/>
      <c r="B1119" s="2">
        <v>11</v>
      </c>
      <c r="C1119" s="229" t="s">
        <v>4853</v>
      </c>
      <c r="D1119" s="232" t="s">
        <v>4854</v>
      </c>
      <c r="E1119" s="441" t="s">
        <v>4855</v>
      </c>
      <c r="F1119" s="441" t="s">
        <v>4856</v>
      </c>
      <c r="G1119" s="229" t="s">
        <v>4857</v>
      </c>
      <c r="H1119" s="449">
        <v>3000</v>
      </c>
      <c r="I1119" s="452"/>
      <c r="J1119" s="229"/>
      <c r="K1119" s="442">
        <v>43039</v>
      </c>
      <c r="L1119" s="451" t="s">
        <v>4858</v>
      </c>
      <c r="M1119" s="2"/>
      <c r="N1119" s="89"/>
      <c r="O1119" s="89"/>
      <c r="P1119" s="89"/>
      <c r="Q1119" s="89"/>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c r="AU1119" s="89"/>
      <c r="AV1119" s="89"/>
      <c r="AW1119" s="89"/>
      <c r="AX1119" s="89"/>
      <c r="AY1119" s="89"/>
      <c r="AZ1119" s="89"/>
      <c r="BA1119" s="89"/>
      <c r="BB1119" s="89"/>
      <c r="BC1119" s="89"/>
      <c r="BD1119" s="89"/>
      <c r="BE1119" s="89"/>
      <c r="BF1119" s="89"/>
      <c r="BG1119" s="89"/>
      <c r="BH1119" s="89"/>
      <c r="BI1119" s="89"/>
      <c r="BJ1119" s="89"/>
      <c r="BK1119" s="89"/>
      <c r="BL1119" s="89"/>
      <c r="BM1119" s="89"/>
      <c r="BN1119" s="89"/>
      <c r="BO1119" s="89"/>
      <c r="BP1119" s="89"/>
      <c r="BQ1119" s="89"/>
      <c r="BR1119" s="89"/>
      <c r="BS1119" s="89"/>
      <c r="BT1119" s="89"/>
      <c r="BU1119" s="89"/>
      <c r="BV1119" s="89"/>
      <c r="BW1119" s="89"/>
      <c r="BX1119" s="89"/>
      <c r="BY1119" s="89"/>
      <c r="BZ1119" s="89"/>
      <c r="CA1119" s="89"/>
      <c r="CB1119" s="89"/>
      <c r="CC1119" s="89"/>
      <c r="CD1119" s="89"/>
      <c r="CE1119" s="89"/>
      <c r="CF1119" s="89"/>
      <c r="CG1119" s="89"/>
      <c r="CH1119" s="89"/>
      <c r="CI1119" s="89"/>
      <c r="CJ1119" s="89"/>
      <c r="CK1119" s="89"/>
      <c r="CL1119" s="89"/>
      <c r="CM1119" s="89"/>
      <c r="CN1119" s="89"/>
      <c r="CO1119" s="89"/>
      <c r="CP1119" s="89"/>
      <c r="CQ1119" s="89"/>
      <c r="CR1119" s="89"/>
      <c r="CS1119" s="89"/>
      <c r="CT1119" s="89"/>
      <c r="CU1119" s="89"/>
      <c r="CV1119" s="89"/>
      <c r="CW1119" s="89"/>
      <c r="CX1119" s="89"/>
      <c r="CY1119" s="89"/>
      <c r="CZ1119" s="89"/>
      <c r="DA1119" s="89"/>
      <c r="DB1119" s="89"/>
      <c r="DC1119" s="89"/>
      <c r="DD1119" s="89"/>
      <c r="DE1119" s="89"/>
      <c r="DF1119" s="89"/>
      <c r="DG1119" s="89"/>
      <c r="DH1119" s="89"/>
      <c r="DI1119" s="89"/>
      <c r="DJ1119" s="89"/>
      <c r="DK1119" s="89"/>
    </row>
    <row r="1120" spans="1:115" s="90" customFormat="1" ht="63.75">
      <c r="A1120" s="2"/>
      <c r="B1120" s="2">
        <v>12</v>
      </c>
      <c r="C1120" s="229" t="s">
        <v>5175</v>
      </c>
      <c r="D1120" s="232" t="s">
        <v>5176</v>
      </c>
      <c r="E1120" s="441" t="s">
        <v>5177</v>
      </c>
      <c r="F1120" s="441" t="s">
        <v>5178</v>
      </c>
      <c r="G1120" s="229" t="s">
        <v>5179</v>
      </c>
      <c r="H1120" s="449">
        <v>93000</v>
      </c>
      <c r="I1120" s="452"/>
      <c r="J1120" s="229"/>
      <c r="K1120" s="442">
        <v>43041</v>
      </c>
      <c r="L1120" s="451" t="s">
        <v>5180</v>
      </c>
      <c r="M1120" s="2"/>
      <c r="N1120" s="89"/>
      <c r="O1120" s="89"/>
      <c r="P1120" s="89"/>
      <c r="Q1120" s="89"/>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c r="AU1120" s="89"/>
      <c r="AV1120" s="89"/>
      <c r="AW1120" s="89"/>
      <c r="AX1120" s="89"/>
      <c r="AY1120" s="89"/>
      <c r="AZ1120" s="89"/>
      <c r="BA1120" s="89"/>
      <c r="BB1120" s="89"/>
      <c r="BC1120" s="89"/>
      <c r="BD1120" s="89"/>
      <c r="BE1120" s="89"/>
      <c r="BF1120" s="89"/>
      <c r="BG1120" s="89"/>
      <c r="BH1120" s="89"/>
      <c r="BI1120" s="89"/>
      <c r="BJ1120" s="89"/>
      <c r="BK1120" s="89"/>
      <c r="BL1120" s="89"/>
      <c r="BM1120" s="89"/>
      <c r="BN1120" s="89"/>
      <c r="BO1120" s="89"/>
      <c r="BP1120" s="89"/>
      <c r="BQ1120" s="89"/>
      <c r="BR1120" s="89"/>
      <c r="BS1120" s="89"/>
      <c r="BT1120" s="89"/>
      <c r="BU1120" s="89"/>
      <c r="BV1120" s="89"/>
      <c r="BW1120" s="89"/>
      <c r="BX1120" s="89"/>
      <c r="BY1120" s="89"/>
      <c r="BZ1120" s="89"/>
      <c r="CA1120" s="89"/>
      <c r="CB1120" s="89"/>
      <c r="CC1120" s="89"/>
      <c r="CD1120" s="89"/>
      <c r="CE1120" s="89"/>
      <c r="CF1120" s="89"/>
      <c r="CG1120" s="89"/>
      <c r="CH1120" s="89"/>
      <c r="CI1120" s="89"/>
      <c r="CJ1120" s="89"/>
      <c r="CK1120" s="89"/>
      <c r="CL1120" s="89"/>
      <c r="CM1120" s="89"/>
      <c r="CN1120" s="89"/>
      <c r="CO1120" s="89"/>
      <c r="CP1120" s="89"/>
      <c r="CQ1120" s="89"/>
      <c r="CR1120" s="89"/>
      <c r="CS1120" s="89"/>
      <c r="CT1120" s="89"/>
      <c r="CU1120" s="89"/>
      <c r="CV1120" s="89"/>
      <c r="CW1120" s="89"/>
      <c r="CX1120" s="89"/>
      <c r="CY1120" s="89"/>
      <c r="CZ1120" s="89"/>
      <c r="DA1120" s="89"/>
      <c r="DB1120" s="89"/>
      <c r="DC1120" s="89"/>
      <c r="DD1120" s="89"/>
      <c r="DE1120" s="89"/>
      <c r="DF1120" s="89"/>
      <c r="DG1120" s="89"/>
      <c r="DH1120" s="89"/>
      <c r="DI1120" s="89"/>
      <c r="DJ1120" s="89"/>
      <c r="DK1120" s="89"/>
    </row>
    <row r="1121" spans="1:115" s="90" customFormat="1" ht="51">
      <c r="A1121" s="2"/>
      <c r="B1121" s="2">
        <v>13</v>
      </c>
      <c r="C1121" s="229" t="s">
        <v>7060</v>
      </c>
      <c r="D1121" s="232" t="s">
        <v>7061</v>
      </c>
      <c r="E1121" s="441" t="s">
        <v>7062</v>
      </c>
      <c r="F1121" s="441" t="s">
        <v>7063</v>
      </c>
      <c r="G1121" s="229" t="s">
        <v>7064</v>
      </c>
      <c r="H1121" s="449">
        <v>3000</v>
      </c>
      <c r="I1121" s="452"/>
      <c r="J1121" s="229"/>
      <c r="K1121" s="442">
        <v>43173</v>
      </c>
      <c r="L1121" s="451" t="s">
        <v>7065</v>
      </c>
      <c r="M1121" s="2"/>
      <c r="N1121" s="89"/>
      <c r="O1121" s="89"/>
      <c r="P1121" s="89"/>
      <c r="Q1121" s="89"/>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c r="AU1121" s="89"/>
      <c r="AV1121" s="89"/>
      <c r="AW1121" s="89"/>
      <c r="AX1121" s="89"/>
      <c r="AY1121" s="89"/>
      <c r="AZ1121" s="89"/>
      <c r="BA1121" s="89"/>
      <c r="BB1121" s="89"/>
      <c r="BC1121" s="89"/>
      <c r="BD1121" s="89"/>
      <c r="BE1121" s="89"/>
      <c r="BF1121" s="89"/>
      <c r="BG1121" s="89"/>
      <c r="BH1121" s="89"/>
      <c r="BI1121" s="89"/>
      <c r="BJ1121" s="89"/>
      <c r="BK1121" s="89"/>
      <c r="BL1121" s="89"/>
      <c r="BM1121" s="89"/>
      <c r="BN1121" s="89"/>
      <c r="BO1121" s="89"/>
      <c r="BP1121" s="89"/>
      <c r="BQ1121" s="89"/>
      <c r="BR1121" s="89"/>
      <c r="BS1121" s="89"/>
      <c r="BT1121" s="89"/>
      <c r="BU1121" s="89"/>
      <c r="BV1121" s="89"/>
      <c r="BW1121" s="89"/>
      <c r="BX1121" s="89"/>
      <c r="BY1121" s="89"/>
      <c r="BZ1121" s="89"/>
      <c r="CA1121" s="89"/>
      <c r="CB1121" s="89"/>
      <c r="CC1121" s="89"/>
      <c r="CD1121" s="89"/>
      <c r="CE1121" s="89"/>
      <c r="CF1121" s="89"/>
      <c r="CG1121" s="89"/>
      <c r="CH1121" s="89"/>
      <c r="CI1121" s="89"/>
      <c r="CJ1121" s="89"/>
      <c r="CK1121" s="89"/>
      <c r="CL1121" s="89"/>
      <c r="CM1121" s="89"/>
      <c r="CN1121" s="89"/>
      <c r="CO1121" s="89"/>
      <c r="CP1121" s="89"/>
      <c r="CQ1121" s="89"/>
      <c r="CR1121" s="89"/>
      <c r="CS1121" s="89"/>
      <c r="CT1121" s="89"/>
      <c r="CU1121" s="89"/>
      <c r="CV1121" s="89"/>
      <c r="CW1121" s="89"/>
      <c r="CX1121" s="89"/>
      <c r="CY1121" s="89"/>
      <c r="CZ1121" s="89"/>
      <c r="DA1121" s="89"/>
      <c r="DB1121" s="89"/>
      <c r="DC1121" s="89"/>
      <c r="DD1121" s="89"/>
      <c r="DE1121" s="89"/>
      <c r="DF1121" s="89"/>
      <c r="DG1121" s="89"/>
      <c r="DH1121" s="89"/>
      <c r="DI1121" s="89"/>
      <c r="DJ1121" s="89"/>
      <c r="DK1121" s="89"/>
    </row>
    <row r="1122" spans="1:115" s="90" customFormat="1" ht="51">
      <c r="A1122" s="2"/>
      <c r="B1122" s="2">
        <v>14</v>
      </c>
      <c r="C1122" s="229" t="s">
        <v>7066</v>
      </c>
      <c r="D1122" s="232" t="s">
        <v>7061</v>
      </c>
      <c r="E1122" s="441" t="s">
        <v>7062</v>
      </c>
      <c r="F1122" s="441" t="s">
        <v>7067</v>
      </c>
      <c r="G1122" s="229" t="s">
        <v>7064</v>
      </c>
      <c r="H1122" s="449">
        <v>3000</v>
      </c>
      <c r="I1122" s="452"/>
      <c r="J1122" s="229"/>
      <c r="K1122" s="442">
        <v>43173</v>
      </c>
      <c r="L1122" s="451" t="s">
        <v>7068</v>
      </c>
      <c r="M1122" s="2"/>
      <c r="N1122" s="89"/>
      <c r="O1122" s="89"/>
      <c r="P1122" s="89"/>
      <c r="Q1122" s="89"/>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c r="AU1122" s="89"/>
      <c r="AV1122" s="89"/>
      <c r="AW1122" s="89"/>
      <c r="AX1122" s="89"/>
      <c r="AY1122" s="89"/>
      <c r="AZ1122" s="89"/>
      <c r="BA1122" s="89"/>
      <c r="BB1122" s="89"/>
      <c r="BC1122" s="89"/>
      <c r="BD1122" s="89"/>
      <c r="BE1122" s="89"/>
      <c r="BF1122" s="89"/>
      <c r="BG1122" s="89"/>
      <c r="BH1122" s="89"/>
      <c r="BI1122" s="89"/>
      <c r="BJ1122" s="89"/>
      <c r="BK1122" s="89"/>
      <c r="BL1122" s="89"/>
      <c r="BM1122" s="89"/>
      <c r="BN1122" s="89"/>
      <c r="BO1122" s="89"/>
      <c r="BP1122" s="89"/>
      <c r="BQ1122" s="89"/>
      <c r="BR1122" s="89"/>
      <c r="BS1122" s="89"/>
      <c r="BT1122" s="89"/>
      <c r="BU1122" s="89"/>
      <c r="BV1122" s="89"/>
      <c r="BW1122" s="89"/>
      <c r="BX1122" s="89"/>
      <c r="BY1122" s="89"/>
      <c r="BZ1122" s="89"/>
      <c r="CA1122" s="89"/>
      <c r="CB1122" s="89"/>
      <c r="CC1122" s="89"/>
      <c r="CD1122" s="89"/>
      <c r="CE1122" s="89"/>
      <c r="CF1122" s="89"/>
      <c r="CG1122" s="89"/>
      <c r="CH1122" s="89"/>
      <c r="CI1122" s="89"/>
      <c r="CJ1122" s="89"/>
      <c r="CK1122" s="89"/>
      <c r="CL1122" s="89"/>
      <c r="CM1122" s="89"/>
      <c r="CN1122" s="89"/>
      <c r="CO1122" s="89"/>
      <c r="CP1122" s="89"/>
      <c r="CQ1122" s="89"/>
      <c r="CR1122" s="89"/>
      <c r="CS1122" s="89"/>
      <c r="CT1122" s="89"/>
      <c r="CU1122" s="89"/>
      <c r="CV1122" s="89"/>
      <c r="CW1122" s="89"/>
      <c r="CX1122" s="89"/>
      <c r="CY1122" s="89"/>
      <c r="CZ1122" s="89"/>
      <c r="DA1122" s="89"/>
      <c r="DB1122" s="89"/>
      <c r="DC1122" s="89"/>
      <c r="DD1122" s="89"/>
      <c r="DE1122" s="89"/>
      <c r="DF1122" s="89"/>
      <c r="DG1122" s="89"/>
      <c r="DH1122" s="89"/>
      <c r="DI1122" s="89"/>
      <c r="DJ1122" s="89"/>
      <c r="DK1122" s="89"/>
    </row>
    <row r="1123" spans="1:115" s="90" customFormat="1" ht="191.25">
      <c r="A1123" s="2"/>
      <c r="B1123" s="2">
        <v>15</v>
      </c>
      <c r="C1123" s="229" t="s">
        <v>2306</v>
      </c>
      <c r="D1123" s="232" t="s">
        <v>7145</v>
      </c>
      <c r="E1123" s="441" t="s">
        <v>7146</v>
      </c>
      <c r="F1123" s="441" t="s">
        <v>7147</v>
      </c>
      <c r="G1123" s="229" t="s">
        <v>7148</v>
      </c>
      <c r="H1123" s="449">
        <v>68000</v>
      </c>
      <c r="I1123" s="452"/>
      <c r="J1123" s="229"/>
      <c r="K1123" s="442">
        <v>43035</v>
      </c>
      <c r="L1123" s="451" t="s">
        <v>7149</v>
      </c>
      <c r="M1123" s="2"/>
      <c r="N1123" s="89"/>
      <c r="O1123" s="89"/>
      <c r="P1123" s="89"/>
      <c r="Q1123" s="89"/>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c r="AU1123" s="89"/>
      <c r="AV1123" s="89"/>
      <c r="AW1123" s="89"/>
      <c r="AX1123" s="89"/>
      <c r="AY1123" s="89"/>
      <c r="AZ1123" s="89"/>
      <c r="BA1123" s="89"/>
      <c r="BB1123" s="89"/>
      <c r="BC1123" s="89"/>
      <c r="BD1123" s="89"/>
      <c r="BE1123" s="89"/>
      <c r="BF1123" s="89"/>
      <c r="BG1123" s="89"/>
      <c r="BH1123" s="89"/>
      <c r="BI1123" s="89"/>
      <c r="BJ1123" s="89"/>
      <c r="BK1123" s="89"/>
      <c r="BL1123" s="89"/>
      <c r="BM1123" s="89"/>
      <c r="BN1123" s="89"/>
      <c r="BO1123" s="89"/>
      <c r="BP1123" s="89"/>
      <c r="BQ1123" s="89"/>
      <c r="BR1123" s="89"/>
      <c r="BS1123" s="89"/>
      <c r="BT1123" s="89"/>
      <c r="BU1123" s="89"/>
      <c r="BV1123" s="89"/>
      <c r="BW1123" s="89"/>
      <c r="BX1123" s="89"/>
      <c r="BY1123" s="89"/>
      <c r="BZ1123" s="89"/>
      <c r="CA1123" s="89"/>
      <c r="CB1123" s="89"/>
      <c r="CC1123" s="89"/>
      <c r="CD1123" s="89"/>
      <c r="CE1123" s="89"/>
      <c r="CF1123" s="89"/>
      <c r="CG1123" s="89"/>
      <c r="CH1123" s="89"/>
      <c r="CI1123" s="89"/>
      <c r="CJ1123" s="89"/>
      <c r="CK1123" s="89"/>
      <c r="CL1123" s="89"/>
      <c r="CM1123" s="89"/>
      <c r="CN1123" s="89"/>
      <c r="CO1123" s="89"/>
      <c r="CP1123" s="89"/>
      <c r="CQ1123" s="89"/>
      <c r="CR1123" s="89"/>
      <c r="CS1123" s="89"/>
      <c r="CT1123" s="89"/>
      <c r="CU1123" s="89"/>
      <c r="CV1123" s="89"/>
      <c r="CW1123" s="89"/>
      <c r="CX1123" s="89"/>
      <c r="CY1123" s="89"/>
      <c r="CZ1123" s="89"/>
      <c r="DA1123" s="89"/>
      <c r="DB1123" s="89"/>
      <c r="DC1123" s="89"/>
      <c r="DD1123" s="89"/>
      <c r="DE1123" s="89"/>
      <c r="DF1123" s="89"/>
      <c r="DG1123" s="89"/>
      <c r="DH1123" s="89"/>
      <c r="DI1123" s="89"/>
      <c r="DJ1123" s="89"/>
      <c r="DK1123" s="89"/>
    </row>
    <row r="1124" spans="1:115" s="90" customFormat="1" ht="25.5">
      <c r="A1124" s="2"/>
      <c r="B1124" s="2">
        <v>16</v>
      </c>
      <c r="C1124" s="230" t="s">
        <v>1678</v>
      </c>
      <c r="D1124" s="230" t="s">
        <v>1679</v>
      </c>
      <c r="E1124" s="441" t="s">
        <v>1680</v>
      </c>
      <c r="F1124" s="443" t="s">
        <v>1681</v>
      </c>
      <c r="G1124" s="229" t="s">
        <v>697</v>
      </c>
      <c r="H1124" s="453">
        <v>9500</v>
      </c>
      <c r="I1124" s="452"/>
      <c r="J1124" s="229"/>
      <c r="K1124" s="442">
        <v>43103</v>
      </c>
      <c r="L1124" s="451" t="s">
        <v>1682</v>
      </c>
      <c r="M1124" s="2"/>
      <c r="N1124" s="89"/>
      <c r="O1124" s="89"/>
      <c r="P1124" s="89"/>
      <c r="Q1124" s="89"/>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c r="AU1124" s="89"/>
      <c r="AV1124" s="89"/>
      <c r="AW1124" s="89"/>
      <c r="AX1124" s="89"/>
      <c r="AY1124" s="89"/>
      <c r="AZ1124" s="89"/>
      <c r="BA1124" s="89"/>
      <c r="BB1124" s="89"/>
      <c r="BC1124" s="89"/>
      <c r="BD1124" s="89"/>
      <c r="BE1124" s="89"/>
      <c r="BF1124" s="89"/>
      <c r="BG1124" s="89"/>
      <c r="BH1124" s="89"/>
      <c r="BI1124" s="89"/>
      <c r="BJ1124" s="89"/>
      <c r="BK1124" s="89"/>
      <c r="BL1124" s="89"/>
      <c r="BM1124" s="89"/>
      <c r="BN1124" s="89"/>
      <c r="BO1124" s="89"/>
      <c r="BP1124" s="89"/>
      <c r="BQ1124" s="89"/>
      <c r="BR1124" s="89"/>
      <c r="BS1124" s="89"/>
      <c r="BT1124" s="89"/>
      <c r="BU1124" s="89"/>
      <c r="BV1124" s="89"/>
      <c r="BW1124" s="89"/>
      <c r="BX1124" s="89"/>
      <c r="BY1124" s="89"/>
      <c r="BZ1124" s="89"/>
      <c r="CA1124" s="89"/>
      <c r="CB1124" s="89"/>
      <c r="CC1124" s="89"/>
      <c r="CD1124" s="89"/>
      <c r="CE1124" s="89"/>
      <c r="CF1124" s="89"/>
      <c r="CG1124" s="89"/>
      <c r="CH1124" s="89"/>
      <c r="CI1124" s="89"/>
      <c r="CJ1124" s="89"/>
      <c r="CK1124" s="89"/>
      <c r="CL1124" s="89"/>
      <c r="CM1124" s="89"/>
      <c r="CN1124" s="89"/>
      <c r="CO1124" s="89"/>
      <c r="CP1124" s="89"/>
      <c r="CQ1124" s="89"/>
      <c r="CR1124" s="89"/>
      <c r="CS1124" s="89"/>
      <c r="CT1124" s="89"/>
      <c r="CU1124" s="89"/>
      <c r="CV1124" s="89"/>
      <c r="CW1124" s="89"/>
      <c r="CX1124" s="89"/>
      <c r="CY1124" s="89"/>
      <c r="CZ1124" s="89"/>
      <c r="DA1124" s="89"/>
      <c r="DB1124" s="89"/>
      <c r="DC1124" s="89"/>
      <c r="DD1124" s="89"/>
      <c r="DE1124" s="89"/>
      <c r="DF1124" s="89"/>
      <c r="DG1124" s="89"/>
      <c r="DH1124" s="89"/>
      <c r="DI1124" s="89"/>
      <c r="DJ1124" s="89"/>
      <c r="DK1124" s="89"/>
    </row>
    <row r="1125" spans="1:115" s="90" customFormat="1" ht="25.5">
      <c r="A1125" s="2"/>
      <c r="B1125" s="2">
        <v>17</v>
      </c>
      <c r="C1125" s="230" t="s">
        <v>1683</v>
      </c>
      <c r="D1125" s="230" t="s">
        <v>1677</v>
      </c>
      <c r="E1125" s="441" t="s">
        <v>1684</v>
      </c>
      <c r="F1125" s="443" t="s">
        <v>1685</v>
      </c>
      <c r="G1125" s="229" t="s">
        <v>1669</v>
      </c>
      <c r="H1125" s="453">
        <v>2200</v>
      </c>
      <c r="I1125" s="452"/>
      <c r="J1125" s="229"/>
      <c r="K1125" s="442">
        <v>43174</v>
      </c>
      <c r="L1125" s="451" t="s">
        <v>1686</v>
      </c>
      <c r="M1125" s="2"/>
      <c r="N1125" s="89"/>
      <c r="O1125" s="89"/>
      <c r="P1125" s="89"/>
      <c r="Q1125" s="89"/>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c r="AU1125" s="89"/>
      <c r="AV1125" s="89"/>
      <c r="AW1125" s="89"/>
      <c r="AX1125" s="89"/>
      <c r="AY1125" s="89"/>
      <c r="AZ1125" s="89"/>
      <c r="BA1125" s="89"/>
      <c r="BB1125" s="89"/>
      <c r="BC1125" s="89"/>
      <c r="BD1125" s="89"/>
      <c r="BE1125" s="89"/>
      <c r="BF1125" s="89"/>
      <c r="BG1125" s="89"/>
      <c r="BH1125" s="89"/>
      <c r="BI1125" s="89"/>
      <c r="BJ1125" s="89"/>
      <c r="BK1125" s="89"/>
      <c r="BL1125" s="89"/>
      <c r="BM1125" s="89"/>
      <c r="BN1125" s="89"/>
      <c r="BO1125" s="89"/>
      <c r="BP1125" s="89"/>
      <c r="BQ1125" s="89"/>
      <c r="BR1125" s="89"/>
      <c r="BS1125" s="89"/>
      <c r="BT1125" s="89"/>
      <c r="BU1125" s="89"/>
      <c r="BV1125" s="89"/>
      <c r="BW1125" s="89"/>
      <c r="BX1125" s="89"/>
      <c r="BY1125" s="89"/>
      <c r="BZ1125" s="89"/>
      <c r="CA1125" s="89"/>
      <c r="CB1125" s="89"/>
      <c r="CC1125" s="89"/>
      <c r="CD1125" s="89"/>
      <c r="CE1125" s="89"/>
      <c r="CF1125" s="89"/>
      <c r="CG1125" s="89"/>
      <c r="CH1125" s="89"/>
      <c r="CI1125" s="89"/>
      <c r="CJ1125" s="89"/>
      <c r="CK1125" s="89"/>
      <c r="CL1125" s="89"/>
      <c r="CM1125" s="89"/>
      <c r="CN1125" s="89"/>
      <c r="CO1125" s="89"/>
      <c r="CP1125" s="89"/>
      <c r="CQ1125" s="89"/>
      <c r="CR1125" s="89"/>
      <c r="CS1125" s="89"/>
      <c r="CT1125" s="89"/>
      <c r="CU1125" s="89"/>
      <c r="CV1125" s="89"/>
      <c r="CW1125" s="89"/>
      <c r="CX1125" s="89"/>
      <c r="CY1125" s="89"/>
      <c r="CZ1125" s="89"/>
      <c r="DA1125" s="89"/>
      <c r="DB1125" s="89"/>
      <c r="DC1125" s="89"/>
      <c r="DD1125" s="89"/>
      <c r="DE1125" s="89"/>
      <c r="DF1125" s="89"/>
      <c r="DG1125" s="89"/>
      <c r="DH1125" s="89"/>
      <c r="DI1125" s="89"/>
      <c r="DJ1125" s="89"/>
      <c r="DK1125" s="89"/>
    </row>
    <row r="1126" spans="1:115" s="90" customFormat="1" ht="25.5">
      <c r="A1126" s="2"/>
      <c r="B1126" s="2">
        <v>18</v>
      </c>
      <c r="C1126" s="230" t="s">
        <v>1687</v>
      </c>
      <c r="D1126" s="230" t="s">
        <v>1677</v>
      </c>
      <c r="E1126" s="441" t="s">
        <v>1688</v>
      </c>
      <c r="F1126" s="443" t="s">
        <v>1689</v>
      </c>
      <c r="G1126" s="229" t="s">
        <v>1690</v>
      </c>
      <c r="H1126" s="453">
        <v>42443</v>
      </c>
      <c r="I1126" s="452"/>
      <c r="J1126" s="229"/>
      <c r="K1126" s="442">
        <v>43104</v>
      </c>
      <c r="L1126" s="451" t="s">
        <v>1691</v>
      </c>
      <c r="M1126" s="2"/>
      <c r="N1126" s="89"/>
      <c r="O1126" s="89"/>
      <c r="P1126" s="89"/>
      <c r="Q1126" s="89"/>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c r="AU1126" s="89"/>
      <c r="AV1126" s="89"/>
      <c r="AW1126" s="89"/>
      <c r="AX1126" s="89"/>
      <c r="AY1126" s="89"/>
      <c r="AZ1126" s="89"/>
      <c r="BA1126" s="89"/>
      <c r="BB1126" s="89"/>
      <c r="BC1126" s="89"/>
      <c r="BD1126" s="89"/>
      <c r="BE1126" s="89"/>
      <c r="BF1126" s="89"/>
      <c r="BG1126" s="89"/>
      <c r="BH1126" s="89"/>
      <c r="BI1126" s="89"/>
      <c r="BJ1126" s="89"/>
      <c r="BK1126" s="89"/>
      <c r="BL1126" s="89"/>
      <c r="BM1126" s="89"/>
      <c r="BN1126" s="89"/>
      <c r="BO1126" s="89"/>
      <c r="BP1126" s="89"/>
      <c r="BQ1126" s="89"/>
      <c r="BR1126" s="89"/>
      <c r="BS1126" s="89"/>
      <c r="BT1126" s="89"/>
      <c r="BU1126" s="89"/>
      <c r="BV1126" s="89"/>
      <c r="BW1126" s="89"/>
      <c r="BX1126" s="89"/>
      <c r="BY1126" s="89"/>
      <c r="BZ1126" s="89"/>
      <c r="CA1126" s="89"/>
      <c r="CB1126" s="89"/>
      <c r="CC1126" s="89"/>
      <c r="CD1126" s="89"/>
      <c r="CE1126" s="89"/>
      <c r="CF1126" s="89"/>
      <c r="CG1126" s="89"/>
      <c r="CH1126" s="89"/>
      <c r="CI1126" s="89"/>
      <c r="CJ1126" s="89"/>
      <c r="CK1126" s="89"/>
      <c r="CL1126" s="89"/>
      <c r="CM1126" s="89"/>
      <c r="CN1126" s="89"/>
      <c r="CO1126" s="89"/>
      <c r="CP1126" s="89"/>
      <c r="CQ1126" s="89"/>
      <c r="CR1126" s="89"/>
      <c r="CS1126" s="89"/>
      <c r="CT1126" s="89"/>
      <c r="CU1126" s="89"/>
      <c r="CV1126" s="89"/>
      <c r="CW1126" s="89"/>
      <c r="CX1126" s="89"/>
      <c r="CY1126" s="89"/>
      <c r="CZ1126" s="89"/>
      <c r="DA1126" s="89"/>
      <c r="DB1126" s="89"/>
      <c r="DC1126" s="89"/>
      <c r="DD1126" s="89"/>
      <c r="DE1126" s="89"/>
      <c r="DF1126" s="89"/>
      <c r="DG1126" s="89"/>
      <c r="DH1126" s="89"/>
      <c r="DI1126" s="89"/>
      <c r="DJ1126" s="89"/>
      <c r="DK1126" s="89"/>
    </row>
    <row r="1127" spans="1:115" s="90" customFormat="1" ht="25.5">
      <c r="A1127" s="2"/>
      <c r="B1127" s="2">
        <v>19</v>
      </c>
      <c r="C1127" s="230" t="s">
        <v>1692</v>
      </c>
      <c r="D1127" s="230" t="s">
        <v>1679</v>
      </c>
      <c r="E1127" s="441" t="s">
        <v>1693</v>
      </c>
      <c r="F1127" s="443" t="s">
        <v>1694</v>
      </c>
      <c r="G1127" s="229" t="s">
        <v>1669</v>
      </c>
      <c r="H1127" s="453">
        <v>5200</v>
      </c>
      <c r="I1127" s="452"/>
      <c r="J1127" s="229"/>
      <c r="K1127" s="442">
        <v>43110</v>
      </c>
      <c r="L1127" s="451" t="s">
        <v>1695</v>
      </c>
      <c r="M1127" s="2"/>
      <c r="N1127" s="89"/>
      <c r="O1127" s="89"/>
      <c r="P1127" s="89"/>
      <c r="Q1127" s="89"/>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c r="AU1127" s="89"/>
      <c r="AV1127" s="89"/>
      <c r="AW1127" s="89"/>
      <c r="AX1127" s="89"/>
      <c r="AY1127" s="89"/>
      <c r="AZ1127" s="89"/>
      <c r="BA1127" s="89"/>
      <c r="BB1127" s="89"/>
      <c r="BC1127" s="89"/>
      <c r="BD1127" s="89"/>
      <c r="BE1127" s="89"/>
      <c r="BF1127" s="89"/>
      <c r="BG1127" s="89"/>
      <c r="BH1127" s="89"/>
      <c r="BI1127" s="89"/>
      <c r="BJ1127" s="89"/>
      <c r="BK1127" s="89"/>
      <c r="BL1127" s="89"/>
      <c r="BM1127" s="89"/>
      <c r="BN1127" s="89"/>
      <c r="BO1127" s="89"/>
      <c r="BP1127" s="89"/>
      <c r="BQ1127" s="89"/>
      <c r="BR1127" s="89"/>
      <c r="BS1127" s="89"/>
      <c r="BT1127" s="89"/>
      <c r="BU1127" s="89"/>
      <c r="BV1127" s="89"/>
      <c r="BW1127" s="89"/>
      <c r="BX1127" s="89"/>
      <c r="BY1127" s="89"/>
      <c r="BZ1127" s="89"/>
      <c r="CA1127" s="89"/>
      <c r="CB1127" s="89"/>
      <c r="CC1127" s="89"/>
      <c r="CD1127" s="89"/>
      <c r="CE1127" s="89"/>
      <c r="CF1127" s="89"/>
      <c r="CG1127" s="89"/>
      <c r="CH1127" s="89"/>
      <c r="CI1127" s="89"/>
      <c r="CJ1127" s="89"/>
      <c r="CK1127" s="89"/>
      <c r="CL1127" s="89"/>
      <c r="CM1127" s="89"/>
      <c r="CN1127" s="89"/>
      <c r="CO1127" s="89"/>
      <c r="CP1127" s="89"/>
      <c r="CQ1127" s="89"/>
      <c r="CR1127" s="89"/>
      <c r="CS1127" s="89"/>
      <c r="CT1127" s="89"/>
      <c r="CU1127" s="89"/>
      <c r="CV1127" s="89"/>
      <c r="CW1127" s="89"/>
      <c r="CX1127" s="89"/>
      <c r="CY1127" s="89"/>
      <c r="CZ1127" s="89"/>
      <c r="DA1127" s="89"/>
      <c r="DB1127" s="89"/>
      <c r="DC1127" s="89"/>
      <c r="DD1127" s="89"/>
      <c r="DE1127" s="89"/>
      <c r="DF1127" s="89"/>
      <c r="DG1127" s="89"/>
      <c r="DH1127" s="89"/>
      <c r="DI1127" s="89"/>
      <c r="DJ1127" s="89"/>
      <c r="DK1127" s="89"/>
    </row>
    <row r="1128" spans="1:115" s="90" customFormat="1" ht="25.5">
      <c r="A1128" s="2"/>
      <c r="B1128" s="2">
        <v>20</v>
      </c>
      <c r="C1128" s="230" t="s">
        <v>1697</v>
      </c>
      <c r="D1128" s="230" t="s">
        <v>1679</v>
      </c>
      <c r="E1128" s="441" t="s">
        <v>1698</v>
      </c>
      <c r="F1128" s="443" t="s">
        <v>1699</v>
      </c>
      <c r="G1128" s="229" t="s">
        <v>1690</v>
      </c>
      <c r="H1128" s="453">
        <f>11982-1</f>
        <v>11981</v>
      </c>
      <c r="I1128" s="452"/>
      <c r="J1128" s="229"/>
      <c r="K1128" s="442">
        <v>43047</v>
      </c>
      <c r="L1128" s="451" t="s">
        <v>1700</v>
      </c>
      <c r="M1128" s="2"/>
      <c r="N1128" s="89"/>
      <c r="O1128" s="89"/>
      <c r="P1128" s="89"/>
      <c r="Q1128" s="89"/>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c r="AU1128" s="89"/>
      <c r="AV1128" s="89"/>
      <c r="AW1128" s="89"/>
      <c r="AX1128" s="89"/>
      <c r="AY1128" s="89"/>
      <c r="AZ1128" s="89"/>
      <c r="BA1128" s="89"/>
      <c r="BB1128" s="89"/>
      <c r="BC1128" s="89"/>
      <c r="BD1128" s="89"/>
      <c r="BE1128" s="89"/>
      <c r="BF1128" s="89"/>
      <c r="BG1128" s="89"/>
      <c r="BH1128" s="89"/>
      <c r="BI1128" s="89"/>
      <c r="BJ1128" s="89"/>
      <c r="BK1128" s="89"/>
      <c r="BL1128" s="89"/>
      <c r="BM1128" s="89"/>
      <c r="BN1128" s="89"/>
      <c r="BO1128" s="89"/>
      <c r="BP1128" s="89"/>
      <c r="BQ1128" s="89"/>
      <c r="BR1128" s="89"/>
      <c r="BS1128" s="89"/>
      <c r="BT1128" s="89"/>
      <c r="BU1128" s="89"/>
      <c r="BV1128" s="89"/>
      <c r="BW1128" s="89"/>
      <c r="BX1128" s="89"/>
      <c r="BY1128" s="89"/>
      <c r="BZ1128" s="89"/>
      <c r="CA1128" s="89"/>
      <c r="CB1128" s="89"/>
      <c r="CC1128" s="89"/>
      <c r="CD1128" s="89"/>
      <c r="CE1128" s="89"/>
      <c r="CF1128" s="89"/>
      <c r="CG1128" s="89"/>
      <c r="CH1128" s="89"/>
      <c r="CI1128" s="89"/>
      <c r="CJ1128" s="89"/>
      <c r="CK1128" s="89"/>
      <c r="CL1128" s="89"/>
      <c r="CM1128" s="89"/>
      <c r="CN1128" s="89"/>
      <c r="CO1128" s="89"/>
      <c r="CP1128" s="89"/>
      <c r="CQ1128" s="89"/>
      <c r="CR1128" s="89"/>
      <c r="CS1128" s="89"/>
      <c r="CT1128" s="89"/>
      <c r="CU1128" s="89"/>
      <c r="CV1128" s="89"/>
      <c r="CW1128" s="89"/>
      <c r="CX1128" s="89"/>
      <c r="CY1128" s="89"/>
      <c r="CZ1128" s="89"/>
      <c r="DA1128" s="89"/>
      <c r="DB1128" s="89"/>
      <c r="DC1128" s="89"/>
      <c r="DD1128" s="89"/>
      <c r="DE1128" s="89"/>
      <c r="DF1128" s="89"/>
      <c r="DG1128" s="89"/>
      <c r="DH1128" s="89"/>
      <c r="DI1128" s="89"/>
      <c r="DJ1128" s="89"/>
      <c r="DK1128" s="89"/>
    </row>
    <row r="1129" spans="1:115" s="90" customFormat="1" ht="25.5">
      <c r="A1129" s="2"/>
      <c r="B1129" s="2">
        <v>21</v>
      </c>
      <c r="C1129" s="230" t="s">
        <v>1703</v>
      </c>
      <c r="D1129" s="230" t="s">
        <v>1677</v>
      </c>
      <c r="E1129" s="441" t="s">
        <v>1701</v>
      </c>
      <c r="F1129" s="444" t="s">
        <v>1702</v>
      </c>
      <c r="G1129" s="229" t="s">
        <v>1704</v>
      </c>
      <c r="H1129" s="453">
        <v>2400</v>
      </c>
      <c r="I1129" s="452"/>
      <c r="J1129" s="229"/>
      <c r="K1129" s="442">
        <v>43174</v>
      </c>
      <c r="L1129" s="451" t="s">
        <v>1705</v>
      </c>
      <c r="M1129" s="2"/>
      <c r="N1129" s="89"/>
      <c r="O1129" s="89"/>
      <c r="P1129" s="89"/>
      <c r="Q1129" s="89"/>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c r="AU1129" s="89"/>
      <c r="AV1129" s="89"/>
      <c r="AW1129" s="89"/>
      <c r="AX1129" s="89"/>
      <c r="AY1129" s="89"/>
      <c r="AZ1129" s="89"/>
      <c r="BA1129" s="89"/>
      <c r="BB1129" s="89"/>
      <c r="BC1129" s="89"/>
      <c r="BD1129" s="89"/>
      <c r="BE1129" s="89"/>
      <c r="BF1129" s="89"/>
      <c r="BG1129" s="89"/>
      <c r="BH1129" s="89"/>
      <c r="BI1129" s="89"/>
      <c r="BJ1129" s="89"/>
      <c r="BK1129" s="89"/>
      <c r="BL1129" s="89"/>
      <c r="BM1129" s="89"/>
      <c r="BN1129" s="89"/>
      <c r="BO1129" s="89"/>
      <c r="BP1129" s="89"/>
      <c r="BQ1129" s="89"/>
      <c r="BR1129" s="89"/>
      <c r="BS1129" s="89"/>
      <c r="BT1129" s="89"/>
      <c r="BU1129" s="89"/>
      <c r="BV1129" s="89"/>
      <c r="BW1129" s="89"/>
      <c r="BX1129" s="89"/>
      <c r="BY1129" s="89"/>
      <c r="BZ1129" s="89"/>
      <c r="CA1129" s="89"/>
      <c r="CB1129" s="89"/>
      <c r="CC1129" s="89"/>
      <c r="CD1129" s="89"/>
      <c r="CE1129" s="89"/>
      <c r="CF1129" s="89"/>
      <c r="CG1129" s="89"/>
      <c r="CH1129" s="89"/>
      <c r="CI1129" s="89"/>
      <c r="CJ1129" s="89"/>
      <c r="CK1129" s="89"/>
      <c r="CL1129" s="89"/>
      <c r="CM1129" s="89"/>
      <c r="CN1129" s="89"/>
      <c r="CO1129" s="89"/>
      <c r="CP1129" s="89"/>
      <c r="CQ1129" s="89"/>
      <c r="CR1129" s="89"/>
      <c r="CS1129" s="89"/>
      <c r="CT1129" s="89"/>
      <c r="CU1129" s="89"/>
      <c r="CV1129" s="89"/>
      <c r="CW1129" s="89"/>
      <c r="CX1129" s="89"/>
      <c r="CY1129" s="89"/>
      <c r="CZ1129" s="89"/>
      <c r="DA1129" s="89"/>
      <c r="DB1129" s="89"/>
      <c r="DC1129" s="89"/>
      <c r="DD1129" s="89"/>
      <c r="DE1129" s="89"/>
      <c r="DF1129" s="89"/>
      <c r="DG1129" s="89"/>
      <c r="DH1129" s="89"/>
      <c r="DI1129" s="89"/>
      <c r="DJ1129" s="89"/>
      <c r="DK1129" s="89"/>
    </row>
    <row r="1130" spans="1:115" s="90" customFormat="1" ht="25.5">
      <c r="A1130" s="2"/>
      <c r="B1130" s="2">
        <v>22</v>
      </c>
      <c r="C1130" s="230" t="s">
        <v>1707</v>
      </c>
      <c r="D1130" s="230" t="s">
        <v>1706</v>
      </c>
      <c r="E1130" s="441" t="s">
        <v>1708</v>
      </c>
      <c r="F1130" s="443" t="s">
        <v>1709</v>
      </c>
      <c r="G1130" s="229" t="s">
        <v>1650</v>
      </c>
      <c r="H1130" s="453">
        <v>4900</v>
      </c>
      <c r="I1130" s="452"/>
      <c r="J1130" s="229"/>
      <c r="K1130" s="442">
        <v>43079</v>
      </c>
      <c r="L1130" s="451" t="s">
        <v>1710</v>
      </c>
      <c r="M1130" s="2"/>
      <c r="N1130" s="89"/>
      <c r="O1130" s="89"/>
      <c r="P1130" s="89"/>
      <c r="Q1130" s="89"/>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c r="AU1130" s="89"/>
      <c r="AV1130" s="89"/>
      <c r="AW1130" s="89"/>
      <c r="AX1130" s="89"/>
      <c r="AY1130" s="89"/>
      <c r="AZ1130" s="89"/>
      <c r="BA1130" s="89"/>
      <c r="BB1130" s="89"/>
      <c r="BC1130" s="89"/>
      <c r="BD1130" s="89"/>
      <c r="BE1130" s="89"/>
      <c r="BF1130" s="89"/>
      <c r="BG1130" s="89"/>
      <c r="BH1130" s="89"/>
      <c r="BI1130" s="89"/>
      <c r="BJ1130" s="89"/>
      <c r="BK1130" s="89"/>
      <c r="BL1130" s="89"/>
      <c r="BM1130" s="89"/>
      <c r="BN1130" s="89"/>
      <c r="BO1130" s="89"/>
      <c r="BP1130" s="89"/>
      <c r="BQ1130" s="89"/>
      <c r="BR1130" s="89"/>
      <c r="BS1130" s="89"/>
      <c r="BT1130" s="89"/>
      <c r="BU1130" s="89"/>
      <c r="BV1130" s="89"/>
      <c r="BW1130" s="89"/>
      <c r="BX1130" s="89"/>
      <c r="BY1130" s="89"/>
      <c r="BZ1130" s="89"/>
      <c r="CA1130" s="89"/>
      <c r="CB1130" s="89"/>
      <c r="CC1130" s="89"/>
      <c r="CD1130" s="89"/>
      <c r="CE1130" s="89"/>
      <c r="CF1130" s="89"/>
      <c r="CG1130" s="89"/>
      <c r="CH1130" s="89"/>
      <c r="CI1130" s="89"/>
      <c r="CJ1130" s="89"/>
      <c r="CK1130" s="89"/>
      <c r="CL1130" s="89"/>
      <c r="CM1130" s="89"/>
      <c r="CN1130" s="89"/>
      <c r="CO1130" s="89"/>
      <c r="CP1130" s="89"/>
      <c r="CQ1130" s="89"/>
      <c r="CR1130" s="89"/>
      <c r="CS1130" s="89"/>
      <c r="CT1130" s="89"/>
      <c r="CU1130" s="89"/>
      <c r="CV1130" s="89"/>
      <c r="CW1130" s="89"/>
      <c r="CX1130" s="89"/>
      <c r="CY1130" s="89"/>
      <c r="CZ1130" s="89"/>
      <c r="DA1130" s="89"/>
      <c r="DB1130" s="89"/>
      <c r="DC1130" s="89"/>
      <c r="DD1130" s="89"/>
      <c r="DE1130" s="89"/>
      <c r="DF1130" s="89"/>
      <c r="DG1130" s="89"/>
      <c r="DH1130" s="89"/>
      <c r="DI1130" s="89"/>
      <c r="DJ1130" s="89"/>
      <c r="DK1130" s="89"/>
    </row>
    <row r="1131" spans="1:115" s="90" customFormat="1" ht="25.5">
      <c r="A1131" s="2"/>
      <c r="B1131" s="2">
        <v>23</v>
      </c>
      <c r="C1131" s="230" t="s">
        <v>1713</v>
      </c>
      <c r="D1131" s="230" t="s">
        <v>1712</v>
      </c>
      <c r="E1131" s="441" t="s">
        <v>1714</v>
      </c>
      <c r="F1131" s="443" t="s">
        <v>1715</v>
      </c>
      <c r="G1131" s="229" t="s">
        <v>1669</v>
      </c>
      <c r="H1131" s="453">
        <v>3200</v>
      </c>
      <c r="I1131" s="452"/>
      <c r="J1131" s="229"/>
      <c r="K1131" s="442">
        <v>43096</v>
      </c>
      <c r="L1131" s="451" t="s">
        <v>1716</v>
      </c>
      <c r="M1131" s="2"/>
      <c r="N1131" s="89"/>
      <c r="O1131" s="89"/>
      <c r="P1131" s="89"/>
      <c r="Q1131" s="89"/>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c r="AU1131" s="89"/>
      <c r="AV1131" s="89"/>
      <c r="AW1131" s="89"/>
      <c r="AX1131" s="89"/>
      <c r="AY1131" s="89"/>
      <c r="AZ1131" s="89"/>
      <c r="BA1131" s="89"/>
      <c r="BB1131" s="89"/>
      <c r="BC1131" s="89"/>
      <c r="BD1131" s="89"/>
      <c r="BE1131" s="89"/>
      <c r="BF1131" s="89"/>
      <c r="BG1131" s="89"/>
      <c r="BH1131" s="89"/>
      <c r="BI1131" s="89"/>
      <c r="BJ1131" s="89"/>
      <c r="BK1131" s="89"/>
      <c r="BL1131" s="89"/>
      <c r="BM1131" s="89"/>
      <c r="BN1131" s="89"/>
      <c r="BO1131" s="89"/>
      <c r="BP1131" s="89"/>
      <c r="BQ1131" s="89"/>
      <c r="BR1131" s="89"/>
      <c r="BS1131" s="89"/>
      <c r="BT1131" s="89"/>
      <c r="BU1131" s="89"/>
      <c r="BV1131" s="89"/>
      <c r="BW1131" s="89"/>
      <c r="BX1131" s="89"/>
      <c r="BY1131" s="89"/>
      <c r="BZ1131" s="89"/>
      <c r="CA1131" s="89"/>
      <c r="CB1131" s="89"/>
      <c r="CC1131" s="89"/>
      <c r="CD1131" s="89"/>
      <c r="CE1131" s="89"/>
      <c r="CF1131" s="89"/>
      <c r="CG1131" s="89"/>
      <c r="CH1131" s="89"/>
      <c r="CI1131" s="89"/>
      <c r="CJ1131" s="89"/>
      <c r="CK1131" s="89"/>
      <c r="CL1131" s="89"/>
      <c r="CM1131" s="89"/>
      <c r="CN1131" s="89"/>
      <c r="CO1131" s="89"/>
      <c r="CP1131" s="89"/>
      <c r="CQ1131" s="89"/>
      <c r="CR1131" s="89"/>
      <c r="CS1131" s="89"/>
      <c r="CT1131" s="89"/>
      <c r="CU1131" s="89"/>
      <c r="CV1131" s="89"/>
      <c r="CW1131" s="89"/>
      <c r="CX1131" s="89"/>
      <c r="CY1131" s="89"/>
      <c r="CZ1131" s="89"/>
      <c r="DA1131" s="89"/>
      <c r="DB1131" s="89"/>
      <c r="DC1131" s="89"/>
      <c r="DD1131" s="89"/>
      <c r="DE1131" s="89"/>
      <c r="DF1131" s="89"/>
      <c r="DG1131" s="89"/>
      <c r="DH1131" s="89"/>
      <c r="DI1131" s="89"/>
      <c r="DJ1131" s="89"/>
      <c r="DK1131" s="89"/>
    </row>
    <row r="1132" spans="1:115" s="90" customFormat="1" ht="25.5">
      <c r="A1132" s="2"/>
      <c r="B1132" s="2">
        <v>24</v>
      </c>
      <c r="C1132" s="230" t="s">
        <v>1717</v>
      </c>
      <c r="D1132" s="230" t="s">
        <v>1679</v>
      </c>
      <c r="E1132" s="441" t="s">
        <v>1718</v>
      </c>
      <c r="F1132" s="443" t="s">
        <v>1719</v>
      </c>
      <c r="G1132" s="229" t="s">
        <v>1720</v>
      </c>
      <c r="H1132" s="453">
        <v>8370</v>
      </c>
      <c r="I1132" s="452"/>
      <c r="J1132" s="229"/>
      <c r="K1132" s="442">
        <v>43091</v>
      </c>
      <c r="L1132" s="451" t="s">
        <v>4230</v>
      </c>
      <c r="M1132" s="2"/>
      <c r="N1132" s="89"/>
      <c r="O1132" s="89"/>
      <c r="P1132" s="89"/>
      <c r="Q1132" s="89"/>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c r="AU1132" s="89"/>
      <c r="AV1132" s="89"/>
      <c r="AW1132" s="89"/>
      <c r="AX1132" s="89"/>
      <c r="AY1132" s="89"/>
      <c r="AZ1132" s="89"/>
      <c r="BA1132" s="89"/>
      <c r="BB1132" s="89"/>
      <c r="BC1132" s="89"/>
      <c r="BD1132" s="89"/>
      <c r="BE1132" s="89"/>
      <c r="BF1132" s="89"/>
      <c r="BG1132" s="89"/>
      <c r="BH1132" s="89"/>
      <c r="BI1132" s="89"/>
      <c r="BJ1132" s="89"/>
      <c r="BK1132" s="89"/>
      <c r="BL1132" s="89"/>
      <c r="BM1132" s="89"/>
      <c r="BN1132" s="89"/>
      <c r="BO1132" s="89"/>
      <c r="BP1132" s="89"/>
      <c r="BQ1132" s="89"/>
      <c r="BR1132" s="89"/>
      <c r="BS1132" s="89"/>
      <c r="BT1132" s="89"/>
      <c r="BU1132" s="89"/>
      <c r="BV1132" s="89"/>
      <c r="BW1132" s="89"/>
      <c r="BX1132" s="89"/>
      <c r="BY1132" s="89"/>
      <c r="BZ1132" s="89"/>
      <c r="CA1132" s="89"/>
      <c r="CB1132" s="89"/>
      <c r="CC1132" s="89"/>
      <c r="CD1132" s="89"/>
      <c r="CE1132" s="89"/>
      <c r="CF1132" s="89"/>
      <c r="CG1132" s="89"/>
      <c r="CH1132" s="89"/>
      <c r="CI1132" s="89"/>
      <c r="CJ1132" s="89"/>
      <c r="CK1132" s="89"/>
      <c r="CL1132" s="89"/>
      <c r="CM1132" s="89"/>
      <c r="CN1132" s="89"/>
      <c r="CO1132" s="89"/>
      <c r="CP1132" s="89"/>
      <c r="CQ1132" s="89"/>
      <c r="CR1132" s="89"/>
      <c r="CS1132" s="89"/>
      <c r="CT1132" s="89"/>
      <c r="CU1132" s="89"/>
      <c r="CV1132" s="89"/>
      <c r="CW1132" s="89"/>
      <c r="CX1132" s="89"/>
      <c r="CY1132" s="89"/>
      <c r="CZ1132" s="89"/>
      <c r="DA1132" s="89"/>
      <c r="DB1132" s="89"/>
      <c r="DC1132" s="89"/>
      <c r="DD1132" s="89"/>
      <c r="DE1132" s="89"/>
      <c r="DF1132" s="89"/>
      <c r="DG1132" s="89"/>
      <c r="DH1132" s="89"/>
      <c r="DI1132" s="89"/>
      <c r="DJ1132" s="89"/>
      <c r="DK1132" s="89"/>
    </row>
    <row r="1133" spans="1:115" s="90" customFormat="1" ht="25.5">
      <c r="A1133" s="2"/>
      <c r="B1133" s="2">
        <v>25</v>
      </c>
      <c r="C1133" s="230" t="s">
        <v>1721</v>
      </c>
      <c r="D1133" s="230" t="s">
        <v>1711</v>
      </c>
      <c r="E1133" s="441" t="s">
        <v>1722</v>
      </c>
      <c r="F1133" s="444" t="s">
        <v>1723</v>
      </c>
      <c r="G1133" s="229" t="s">
        <v>1650</v>
      </c>
      <c r="H1133" s="453">
        <v>7000</v>
      </c>
      <c r="I1133" s="452"/>
      <c r="J1133" s="229"/>
      <c r="K1133" s="442">
        <v>43132</v>
      </c>
      <c r="L1133" s="451" t="s">
        <v>1724</v>
      </c>
      <c r="M1133" s="2"/>
      <c r="N1133" s="89"/>
      <c r="O1133" s="89"/>
      <c r="P1133" s="89"/>
      <c r="Q1133" s="89"/>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c r="AU1133" s="89"/>
      <c r="AV1133" s="89"/>
      <c r="AW1133" s="89"/>
      <c r="AX1133" s="89"/>
      <c r="AY1133" s="89"/>
      <c r="AZ1133" s="89"/>
      <c r="BA1133" s="89"/>
      <c r="BB1133" s="89"/>
      <c r="BC1133" s="89"/>
      <c r="BD1133" s="89"/>
      <c r="BE1133" s="89"/>
      <c r="BF1133" s="89"/>
      <c r="BG1133" s="89"/>
      <c r="BH1133" s="89"/>
      <c r="BI1133" s="89"/>
      <c r="BJ1133" s="89"/>
      <c r="BK1133" s="89"/>
      <c r="BL1133" s="89"/>
      <c r="BM1133" s="89"/>
      <c r="BN1133" s="89"/>
      <c r="BO1133" s="89"/>
      <c r="BP1133" s="89"/>
      <c r="BQ1133" s="89"/>
      <c r="BR1133" s="89"/>
      <c r="BS1133" s="89"/>
      <c r="BT1133" s="89"/>
      <c r="BU1133" s="89"/>
      <c r="BV1133" s="89"/>
      <c r="BW1133" s="89"/>
      <c r="BX1133" s="89"/>
      <c r="BY1133" s="89"/>
      <c r="BZ1133" s="89"/>
      <c r="CA1133" s="89"/>
      <c r="CB1133" s="89"/>
      <c r="CC1133" s="89"/>
      <c r="CD1133" s="89"/>
      <c r="CE1133" s="89"/>
      <c r="CF1133" s="89"/>
      <c r="CG1133" s="89"/>
      <c r="CH1133" s="89"/>
      <c r="CI1133" s="89"/>
      <c r="CJ1133" s="89"/>
      <c r="CK1133" s="89"/>
      <c r="CL1133" s="89"/>
      <c r="CM1133" s="89"/>
      <c r="CN1133" s="89"/>
      <c r="CO1133" s="89"/>
      <c r="CP1133" s="89"/>
      <c r="CQ1133" s="89"/>
      <c r="CR1133" s="89"/>
      <c r="CS1133" s="89"/>
      <c r="CT1133" s="89"/>
      <c r="CU1133" s="89"/>
      <c r="CV1133" s="89"/>
      <c r="CW1133" s="89"/>
      <c r="CX1133" s="89"/>
      <c r="CY1133" s="89"/>
      <c r="CZ1133" s="89"/>
      <c r="DA1133" s="89"/>
      <c r="DB1133" s="89"/>
      <c r="DC1133" s="89"/>
      <c r="DD1133" s="89"/>
      <c r="DE1133" s="89"/>
      <c r="DF1133" s="89"/>
      <c r="DG1133" s="89"/>
      <c r="DH1133" s="89"/>
      <c r="DI1133" s="89"/>
      <c r="DJ1133" s="89"/>
      <c r="DK1133" s="89"/>
    </row>
    <row r="1134" spans="1:115" s="90" customFormat="1" ht="25.5">
      <c r="A1134" s="2"/>
      <c r="B1134" s="2">
        <v>26</v>
      </c>
      <c r="C1134" s="230" t="s">
        <v>1725</v>
      </c>
      <c r="D1134" s="230" t="s">
        <v>1711</v>
      </c>
      <c r="E1134" s="441" t="s">
        <v>1722</v>
      </c>
      <c r="F1134" s="444" t="s">
        <v>1723</v>
      </c>
      <c r="G1134" s="229" t="s">
        <v>1650</v>
      </c>
      <c r="H1134" s="453">
        <v>6000</v>
      </c>
      <c r="I1134" s="452"/>
      <c r="J1134" s="229"/>
      <c r="K1134" s="442">
        <v>43132</v>
      </c>
      <c r="L1134" s="451" t="s">
        <v>1726</v>
      </c>
      <c r="M1134" s="2"/>
      <c r="N1134" s="89"/>
      <c r="O1134" s="89"/>
      <c r="P1134" s="89"/>
      <c r="Q1134" s="89"/>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c r="AU1134" s="89"/>
      <c r="AV1134" s="89"/>
      <c r="AW1134" s="89"/>
      <c r="AX1134" s="89"/>
      <c r="AY1134" s="89"/>
      <c r="AZ1134" s="89"/>
      <c r="BA1134" s="89"/>
      <c r="BB1134" s="89"/>
      <c r="BC1134" s="89"/>
      <c r="BD1134" s="89"/>
      <c r="BE1134" s="89"/>
      <c r="BF1134" s="89"/>
      <c r="BG1134" s="89"/>
      <c r="BH1134" s="89"/>
      <c r="BI1134" s="89"/>
      <c r="BJ1134" s="89"/>
      <c r="BK1134" s="89"/>
      <c r="BL1134" s="89"/>
      <c r="BM1134" s="89"/>
      <c r="BN1134" s="89"/>
      <c r="BO1134" s="89"/>
      <c r="BP1134" s="89"/>
      <c r="BQ1134" s="89"/>
      <c r="BR1134" s="89"/>
      <c r="BS1134" s="89"/>
      <c r="BT1134" s="89"/>
      <c r="BU1134" s="89"/>
      <c r="BV1134" s="89"/>
      <c r="BW1134" s="89"/>
      <c r="BX1134" s="89"/>
      <c r="BY1134" s="89"/>
      <c r="BZ1134" s="89"/>
      <c r="CA1134" s="89"/>
      <c r="CB1134" s="89"/>
      <c r="CC1134" s="89"/>
      <c r="CD1134" s="89"/>
      <c r="CE1134" s="89"/>
      <c r="CF1134" s="89"/>
      <c r="CG1134" s="89"/>
      <c r="CH1134" s="89"/>
      <c r="CI1134" s="89"/>
      <c r="CJ1134" s="89"/>
      <c r="CK1134" s="89"/>
      <c r="CL1134" s="89"/>
      <c r="CM1134" s="89"/>
      <c r="CN1134" s="89"/>
      <c r="CO1134" s="89"/>
      <c r="CP1134" s="89"/>
      <c r="CQ1134" s="89"/>
      <c r="CR1134" s="89"/>
      <c r="CS1134" s="89"/>
      <c r="CT1134" s="89"/>
      <c r="CU1134" s="89"/>
      <c r="CV1134" s="89"/>
      <c r="CW1134" s="89"/>
      <c r="CX1134" s="89"/>
      <c r="CY1134" s="89"/>
      <c r="CZ1134" s="89"/>
      <c r="DA1134" s="89"/>
      <c r="DB1134" s="89"/>
      <c r="DC1134" s="89"/>
      <c r="DD1134" s="89"/>
      <c r="DE1134" s="89"/>
      <c r="DF1134" s="89"/>
      <c r="DG1134" s="89"/>
      <c r="DH1134" s="89"/>
      <c r="DI1134" s="89"/>
      <c r="DJ1134" s="89"/>
      <c r="DK1134" s="89"/>
    </row>
    <row r="1135" spans="1:115" s="90" customFormat="1" ht="25.5">
      <c r="A1135" s="2"/>
      <c r="B1135" s="2">
        <v>27</v>
      </c>
      <c r="C1135" s="230" t="s">
        <v>1727</v>
      </c>
      <c r="D1135" s="230" t="s">
        <v>1711</v>
      </c>
      <c r="E1135" s="441" t="s">
        <v>1722</v>
      </c>
      <c r="F1135" s="444" t="s">
        <v>1723</v>
      </c>
      <c r="G1135" s="229" t="s">
        <v>1650</v>
      </c>
      <c r="H1135" s="453">
        <v>6000</v>
      </c>
      <c r="I1135" s="452"/>
      <c r="J1135" s="229"/>
      <c r="K1135" s="442">
        <v>43132</v>
      </c>
      <c r="L1135" s="451" t="s">
        <v>1728</v>
      </c>
      <c r="M1135" s="2"/>
      <c r="N1135" s="89"/>
      <c r="O1135" s="89"/>
      <c r="P1135" s="89"/>
      <c r="Q1135" s="89"/>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c r="AU1135" s="89"/>
      <c r="AV1135" s="89"/>
      <c r="AW1135" s="89"/>
      <c r="AX1135" s="89"/>
      <c r="AY1135" s="89"/>
      <c r="AZ1135" s="89"/>
      <c r="BA1135" s="89"/>
      <c r="BB1135" s="89"/>
      <c r="BC1135" s="89"/>
      <c r="BD1135" s="89"/>
      <c r="BE1135" s="89"/>
      <c r="BF1135" s="89"/>
      <c r="BG1135" s="89"/>
      <c r="BH1135" s="89"/>
      <c r="BI1135" s="89"/>
      <c r="BJ1135" s="89"/>
      <c r="BK1135" s="89"/>
      <c r="BL1135" s="89"/>
      <c r="BM1135" s="89"/>
      <c r="BN1135" s="89"/>
      <c r="BO1135" s="89"/>
      <c r="BP1135" s="89"/>
      <c r="BQ1135" s="89"/>
      <c r="BR1135" s="89"/>
      <c r="BS1135" s="89"/>
      <c r="BT1135" s="89"/>
      <c r="BU1135" s="89"/>
      <c r="BV1135" s="89"/>
      <c r="BW1135" s="89"/>
      <c r="BX1135" s="89"/>
      <c r="BY1135" s="89"/>
      <c r="BZ1135" s="89"/>
      <c r="CA1135" s="89"/>
      <c r="CB1135" s="89"/>
      <c r="CC1135" s="89"/>
      <c r="CD1135" s="89"/>
      <c r="CE1135" s="89"/>
      <c r="CF1135" s="89"/>
      <c r="CG1135" s="89"/>
      <c r="CH1135" s="89"/>
      <c r="CI1135" s="89"/>
      <c r="CJ1135" s="89"/>
      <c r="CK1135" s="89"/>
      <c r="CL1135" s="89"/>
      <c r="CM1135" s="89"/>
      <c r="CN1135" s="89"/>
      <c r="CO1135" s="89"/>
      <c r="CP1135" s="89"/>
      <c r="CQ1135" s="89"/>
      <c r="CR1135" s="89"/>
      <c r="CS1135" s="89"/>
      <c r="CT1135" s="89"/>
      <c r="CU1135" s="89"/>
      <c r="CV1135" s="89"/>
      <c r="CW1135" s="89"/>
      <c r="CX1135" s="89"/>
      <c r="CY1135" s="89"/>
      <c r="CZ1135" s="89"/>
      <c r="DA1135" s="89"/>
      <c r="DB1135" s="89"/>
      <c r="DC1135" s="89"/>
      <c r="DD1135" s="89"/>
      <c r="DE1135" s="89"/>
      <c r="DF1135" s="89"/>
      <c r="DG1135" s="89"/>
      <c r="DH1135" s="89"/>
      <c r="DI1135" s="89"/>
      <c r="DJ1135" s="89"/>
      <c r="DK1135" s="89"/>
    </row>
    <row r="1136" spans="1:115" s="90" customFormat="1" ht="38.25">
      <c r="A1136" s="2"/>
      <c r="B1136" s="2">
        <v>28</v>
      </c>
      <c r="C1136" s="230" t="s">
        <v>1729</v>
      </c>
      <c r="D1136" s="230" t="s">
        <v>1712</v>
      </c>
      <c r="E1136" s="441" t="s">
        <v>1730</v>
      </c>
      <c r="F1136" s="443" t="s">
        <v>1731</v>
      </c>
      <c r="G1136" s="229" t="s">
        <v>1732</v>
      </c>
      <c r="H1136" s="453">
        <v>9200</v>
      </c>
      <c r="I1136" s="452"/>
      <c r="J1136" s="229"/>
      <c r="K1136" s="442">
        <v>43169</v>
      </c>
      <c r="L1136" s="451" t="s">
        <v>1733</v>
      </c>
      <c r="M1136" s="2"/>
      <c r="N1136" s="89"/>
      <c r="O1136" s="89"/>
      <c r="P1136" s="89"/>
      <c r="Q1136" s="89"/>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c r="AU1136" s="89"/>
      <c r="AV1136" s="89"/>
      <c r="AW1136" s="89"/>
      <c r="AX1136" s="89"/>
      <c r="AY1136" s="89"/>
      <c r="AZ1136" s="89"/>
      <c r="BA1136" s="89"/>
      <c r="BB1136" s="89"/>
      <c r="BC1136" s="89"/>
      <c r="BD1136" s="89"/>
      <c r="BE1136" s="89"/>
      <c r="BF1136" s="89"/>
      <c r="BG1136" s="89"/>
      <c r="BH1136" s="89"/>
      <c r="BI1136" s="89"/>
      <c r="BJ1136" s="89"/>
      <c r="BK1136" s="89"/>
      <c r="BL1136" s="89"/>
      <c r="BM1136" s="89"/>
      <c r="BN1136" s="89"/>
      <c r="BO1136" s="89"/>
      <c r="BP1136" s="89"/>
      <c r="BQ1136" s="89"/>
      <c r="BR1136" s="89"/>
      <c r="BS1136" s="89"/>
      <c r="BT1136" s="89"/>
      <c r="BU1136" s="89"/>
      <c r="BV1136" s="89"/>
      <c r="BW1136" s="89"/>
      <c r="BX1136" s="89"/>
      <c r="BY1136" s="89"/>
      <c r="BZ1136" s="89"/>
      <c r="CA1136" s="89"/>
      <c r="CB1136" s="89"/>
      <c r="CC1136" s="89"/>
      <c r="CD1136" s="89"/>
      <c r="CE1136" s="89"/>
      <c r="CF1136" s="89"/>
      <c r="CG1136" s="89"/>
      <c r="CH1136" s="89"/>
      <c r="CI1136" s="89"/>
      <c r="CJ1136" s="89"/>
      <c r="CK1136" s="89"/>
      <c r="CL1136" s="89"/>
      <c r="CM1136" s="89"/>
      <c r="CN1136" s="89"/>
      <c r="CO1136" s="89"/>
      <c r="CP1136" s="89"/>
      <c r="CQ1136" s="89"/>
      <c r="CR1136" s="89"/>
      <c r="CS1136" s="89"/>
      <c r="CT1136" s="89"/>
      <c r="CU1136" s="89"/>
      <c r="CV1136" s="89"/>
      <c r="CW1136" s="89"/>
      <c r="CX1136" s="89"/>
      <c r="CY1136" s="89"/>
      <c r="CZ1136" s="89"/>
      <c r="DA1136" s="89"/>
      <c r="DB1136" s="89"/>
      <c r="DC1136" s="89"/>
      <c r="DD1136" s="89"/>
      <c r="DE1136" s="89"/>
      <c r="DF1136" s="89"/>
      <c r="DG1136" s="89"/>
      <c r="DH1136" s="89"/>
      <c r="DI1136" s="89"/>
      <c r="DJ1136" s="89"/>
      <c r="DK1136" s="89"/>
    </row>
    <row r="1137" spans="1:115" s="90" customFormat="1" ht="25.5">
      <c r="A1137" s="2"/>
      <c r="B1137" s="2">
        <v>29</v>
      </c>
      <c r="C1137" s="230" t="s">
        <v>1696</v>
      </c>
      <c r="D1137" s="230" t="s">
        <v>4118</v>
      </c>
      <c r="E1137" s="441" t="s">
        <v>4119</v>
      </c>
      <c r="F1137" s="443" t="s">
        <v>4120</v>
      </c>
      <c r="G1137" s="229" t="s">
        <v>1878</v>
      </c>
      <c r="H1137" s="453">
        <v>17240</v>
      </c>
      <c r="I1137" s="452"/>
      <c r="J1137" s="229"/>
      <c r="K1137" s="442">
        <v>43087</v>
      </c>
      <c r="L1137" s="451" t="s">
        <v>4121</v>
      </c>
      <c r="M1137" s="2"/>
      <c r="N1137" s="89"/>
      <c r="O1137" s="89"/>
      <c r="P1137" s="89"/>
      <c r="Q1137" s="89"/>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c r="AU1137" s="89"/>
      <c r="AV1137" s="89"/>
      <c r="AW1137" s="89"/>
      <c r="AX1137" s="89"/>
      <c r="AY1137" s="89"/>
      <c r="AZ1137" s="89"/>
      <c r="BA1137" s="89"/>
      <c r="BB1137" s="89"/>
      <c r="BC1137" s="89"/>
      <c r="BD1137" s="89"/>
      <c r="BE1137" s="89"/>
      <c r="BF1137" s="89"/>
      <c r="BG1137" s="89"/>
      <c r="BH1137" s="89"/>
      <c r="BI1137" s="89"/>
      <c r="BJ1137" s="89"/>
      <c r="BK1137" s="89"/>
      <c r="BL1137" s="89"/>
      <c r="BM1137" s="89"/>
      <c r="BN1137" s="89"/>
      <c r="BO1137" s="89"/>
      <c r="BP1137" s="89"/>
      <c r="BQ1137" s="89"/>
      <c r="BR1137" s="89"/>
      <c r="BS1137" s="89"/>
      <c r="BT1137" s="89"/>
      <c r="BU1137" s="89"/>
      <c r="BV1137" s="89"/>
      <c r="BW1137" s="89"/>
      <c r="BX1137" s="89"/>
      <c r="BY1137" s="89"/>
      <c r="BZ1137" s="89"/>
      <c r="CA1137" s="89"/>
      <c r="CB1137" s="89"/>
      <c r="CC1137" s="89"/>
      <c r="CD1137" s="89"/>
      <c r="CE1137" s="89"/>
      <c r="CF1137" s="89"/>
      <c r="CG1137" s="89"/>
      <c r="CH1137" s="89"/>
      <c r="CI1137" s="89"/>
      <c r="CJ1137" s="89"/>
      <c r="CK1137" s="89"/>
      <c r="CL1137" s="89"/>
      <c r="CM1137" s="89"/>
      <c r="CN1137" s="89"/>
      <c r="CO1137" s="89"/>
      <c r="CP1137" s="89"/>
      <c r="CQ1137" s="89"/>
      <c r="CR1137" s="89"/>
      <c r="CS1137" s="89"/>
      <c r="CT1137" s="89"/>
      <c r="CU1137" s="89"/>
      <c r="CV1137" s="89"/>
      <c r="CW1137" s="89"/>
      <c r="CX1137" s="89"/>
      <c r="CY1137" s="89"/>
      <c r="CZ1137" s="89"/>
      <c r="DA1137" s="89"/>
      <c r="DB1137" s="89"/>
      <c r="DC1137" s="89"/>
      <c r="DD1137" s="89"/>
      <c r="DE1137" s="89"/>
      <c r="DF1137" s="89"/>
      <c r="DG1137" s="89"/>
      <c r="DH1137" s="89"/>
      <c r="DI1137" s="89"/>
      <c r="DJ1137" s="89"/>
      <c r="DK1137" s="89"/>
    </row>
    <row r="1138" spans="1:115" s="90" customFormat="1" ht="25.5">
      <c r="A1138" s="2"/>
      <c r="B1138" s="2">
        <v>30</v>
      </c>
      <c r="C1138" s="201" t="s">
        <v>4690</v>
      </c>
      <c r="D1138" s="230" t="s">
        <v>4691</v>
      </c>
      <c r="E1138" s="441" t="s">
        <v>4692</v>
      </c>
      <c r="F1138" s="443" t="s">
        <v>4693</v>
      </c>
      <c r="G1138" s="229" t="s">
        <v>4116</v>
      </c>
      <c r="H1138" s="453">
        <v>4380</v>
      </c>
      <c r="I1138" s="452"/>
      <c r="J1138" s="229"/>
      <c r="K1138" s="442">
        <v>43048</v>
      </c>
      <c r="L1138" s="451" t="s">
        <v>4694</v>
      </c>
      <c r="M1138" s="2"/>
      <c r="N1138" s="89"/>
      <c r="O1138" s="89"/>
      <c r="P1138" s="89"/>
      <c r="Q1138" s="89"/>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c r="AU1138" s="89"/>
      <c r="AV1138" s="89"/>
      <c r="AW1138" s="89"/>
      <c r="AX1138" s="89"/>
      <c r="AY1138" s="89"/>
      <c r="AZ1138" s="89"/>
      <c r="BA1138" s="89"/>
      <c r="BB1138" s="89"/>
      <c r="BC1138" s="89"/>
      <c r="BD1138" s="89"/>
      <c r="BE1138" s="89"/>
      <c r="BF1138" s="89"/>
      <c r="BG1138" s="89"/>
      <c r="BH1138" s="89"/>
      <c r="BI1138" s="89"/>
      <c r="BJ1138" s="89"/>
      <c r="BK1138" s="89"/>
      <c r="BL1138" s="89"/>
      <c r="BM1138" s="89"/>
      <c r="BN1138" s="89"/>
      <c r="BO1138" s="89"/>
      <c r="BP1138" s="89"/>
      <c r="BQ1138" s="89"/>
      <c r="BR1138" s="89"/>
      <c r="BS1138" s="89"/>
      <c r="BT1138" s="89"/>
      <c r="BU1138" s="89"/>
      <c r="BV1138" s="89"/>
      <c r="BW1138" s="89"/>
      <c r="BX1138" s="89"/>
      <c r="BY1138" s="89"/>
      <c r="BZ1138" s="89"/>
      <c r="CA1138" s="89"/>
      <c r="CB1138" s="89"/>
      <c r="CC1138" s="89"/>
      <c r="CD1138" s="89"/>
      <c r="CE1138" s="89"/>
      <c r="CF1138" s="89"/>
      <c r="CG1138" s="89"/>
      <c r="CH1138" s="89"/>
      <c r="CI1138" s="89"/>
      <c r="CJ1138" s="89"/>
      <c r="CK1138" s="89"/>
      <c r="CL1138" s="89"/>
      <c r="CM1138" s="89"/>
      <c r="CN1138" s="89"/>
      <c r="CO1138" s="89"/>
      <c r="CP1138" s="89"/>
      <c r="CQ1138" s="89"/>
      <c r="CR1138" s="89"/>
      <c r="CS1138" s="89"/>
      <c r="CT1138" s="89"/>
      <c r="CU1138" s="89"/>
      <c r="CV1138" s="89"/>
      <c r="CW1138" s="89"/>
      <c r="CX1138" s="89"/>
      <c r="CY1138" s="89"/>
      <c r="CZ1138" s="89"/>
      <c r="DA1138" s="89"/>
      <c r="DB1138" s="89"/>
      <c r="DC1138" s="89"/>
      <c r="DD1138" s="89"/>
      <c r="DE1138" s="89"/>
      <c r="DF1138" s="89"/>
      <c r="DG1138" s="89"/>
      <c r="DH1138" s="89"/>
      <c r="DI1138" s="89"/>
      <c r="DJ1138" s="89"/>
      <c r="DK1138" s="89"/>
    </row>
    <row r="1139" spans="1:115" s="90" customFormat="1" ht="25.5">
      <c r="A1139" s="2"/>
      <c r="B1139" s="2">
        <v>31</v>
      </c>
      <c r="C1139" s="201" t="s">
        <v>4695</v>
      </c>
      <c r="D1139" s="230" t="s">
        <v>4696</v>
      </c>
      <c r="E1139" s="441" t="s">
        <v>4697</v>
      </c>
      <c r="F1139" s="443" t="s">
        <v>4698</v>
      </c>
      <c r="G1139" s="229" t="s">
        <v>4116</v>
      </c>
      <c r="H1139" s="453">
        <v>10000</v>
      </c>
      <c r="I1139" s="452"/>
      <c r="J1139" s="229"/>
      <c r="K1139" s="442">
        <v>43079</v>
      </c>
      <c r="L1139" s="451" t="s">
        <v>4699</v>
      </c>
      <c r="M1139" s="2"/>
      <c r="N1139" s="89"/>
      <c r="O1139" s="89"/>
      <c r="P1139" s="89"/>
      <c r="Q1139" s="89"/>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c r="AU1139" s="89"/>
      <c r="AV1139" s="89"/>
      <c r="AW1139" s="89"/>
      <c r="AX1139" s="89"/>
      <c r="AY1139" s="89"/>
      <c r="AZ1139" s="89"/>
      <c r="BA1139" s="89"/>
      <c r="BB1139" s="89"/>
      <c r="BC1139" s="89"/>
      <c r="BD1139" s="89"/>
      <c r="BE1139" s="89"/>
      <c r="BF1139" s="89"/>
      <c r="BG1139" s="89"/>
      <c r="BH1139" s="89"/>
      <c r="BI1139" s="89"/>
      <c r="BJ1139" s="89"/>
      <c r="BK1139" s="89"/>
      <c r="BL1139" s="89"/>
      <c r="BM1139" s="89"/>
      <c r="BN1139" s="89"/>
      <c r="BO1139" s="89"/>
      <c r="BP1139" s="89"/>
      <c r="BQ1139" s="89"/>
      <c r="BR1139" s="89"/>
      <c r="BS1139" s="89"/>
      <c r="BT1139" s="89"/>
      <c r="BU1139" s="89"/>
      <c r="BV1139" s="89"/>
      <c r="BW1139" s="89"/>
      <c r="BX1139" s="89"/>
      <c r="BY1139" s="89"/>
      <c r="BZ1139" s="89"/>
      <c r="CA1139" s="89"/>
      <c r="CB1139" s="89"/>
      <c r="CC1139" s="89"/>
      <c r="CD1139" s="89"/>
      <c r="CE1139" s="89"/>
      <c r="CF1139" s="89"/>
      <c r="CG1139" s="89"/>
      <c r="CH1139" s="89"/>
      <c r="CI1139" s="89"/>
      <c r="CJ1139" s="89"/>
      <c r="CK1139" s="89"/>
      <c r="CL1139" s="89"/>
      <c r="CM1139" s="89"/>
      <c r="CN1139" s="89"/>
      <c r="CO1139" s="89"/>
      <c r="CP1139" s="89"/>
      <c r="CQ1139" s="89"/>
      <c r="CR1139" s="89"/>
      <c r="CS1139" s="89"/>
      <c r="CT1139" s="89"/>
      <c r="CU1139" s="89"/>
      <c r="CV1139" s="89"/>
      <c r="CW1139" s="89"/>
      <c r="CX1139" s="89"/>
      <c r="CY1139" s="89"/>
      <c r="CZ1139" s="89"/>
      <c r="DA1139" s="89"/>
      <c r="DB1139" s="89"/>
      <c r="DC1139" s="89"/>
      <c r="DD1139" s="89"/>
      <c r="DE1139" s="89"/>
      <c r="DF1139" s="89"/>
      <c r="DG1139" s="89"/>
      <c r="DH1139" s="89"/>
      <c r="DI1139" s="89"/>
      <c r="DJ1139" s="89"/>
      <c r="DK1139" s="89"/>
    </row>
    <row r="1140" spans="1:115" s="90" customFormat="1" ht="25.5">
      <c r="A1140" s="2"/>
      <c r="B1140" s="2">
        <v>32</v>
      </c>
      <c r="C1140" s="201" t="s">
        <v>4700</v>
      </c>
      <c r="D1140" s="230" t="s">
        <v>4701</v>
      </c>
      <c r="E1140" s="441" t="s">
        <v>4697</v>
      </c>
      <c r="F1140" s="443" t="s">
        <v>4698</v>
      </c>
      <c r="G1140" s="229" t="s">
        <v>4702</v>
      </c>
      <c r="H1140" s="453">
        <v>10200</v>
      </c>
      <c r="I1140" s="452"/>
      <c r="J1140" s="229"/>
      <c r="K1140" s="442">
        <v>43079</v>
      </c>
      <c r="L1140" s="451" t="s">
        <v>4703</v>
      </c>
      <c r="M1140" s="2"/>
      <c r="N1140" s="89"/>
      <c r="O1140" s="89"/>
      <c r="P1140" s="89"/>
      <c r="Q1140" s="89"/>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c r="AU1140" s="89"/>
      <c r="AV1140" s="89"/>
      <c r="AW1140" s="89"/>
      <c r="AX1140" s="89"/>
      <c r="AY1140" s="89"/>
      <c r="AZ1140" s="89"/>
      <c r="BA1140" s="89"/>
      <c r="BB1140" s="89"/>
      <c r="BC1140" s="89"/>
      <c r="BD1140" s="89"/>
      <c r="BE1140" s="89"/>
      <c r="BF1140" s="89"/>
      <c r="BG1140" s="89"/>
      <c r="BH1140" s="89"/>
      <c r="BI1140" s="89"/>
      <c r="BJ1140" s="89"/>
      <c r="BK1140" s="89"/>
      <c r="BL1140" s="89"/>
      <c r="BM1140" s="89"/>
      <c r="BN1140" s="89"/>
      <c r="BO1140" s="89"/>
      <c r="BP1140" s="89"/>
      <c r="BQ1140" s="89"/>
      <c r="BR1140" s="89"/>
      <c r="BS1140" s="89"/>
      <c r="BT1140" s="89"/>
      <c r="BU1140" s="89"/>
      <c r="BV1140" s="89"/>
      <c r="BW1140" s="89"/>
      <c r="BX1140" s="89"/>
      <c r="BY1140" s="89"/>
      <c r="BZ1140" s="89"/>
      <c r="CA1140" s="89"/>
      <c r="CB1140" s="89"/>
      <c r="CC1140" s="89"/>
      <c r="CD1140" s="89"/>
      <c r="CE1140" s="89"/>
      <c r="CF1140" s="89"/>
      <c r="CG1140" s="89"/>
      <c r="CH1140" s="89"/>
      <c r="CI1140" s="89"/>
      <c r="CJ1140" s="89"/>
      <c r="CK1140" s="89"/>
      <c r="CL1140" s="89"/>
      <c r="CM1140" s="89"/>
      <c r="CN1140" s="89"/>
      <c r="CO1140" s="89"/>
      <c r="CP1140" s="89"/>
      <c r="CQ1140" s="89"/>
      <c r="CR1140" s="89"/>
      <c r="CS1140" s="89"/>
      <c r="CT1140" s="89"/>
      <c r="CU1140" s="89"/>
      <c r="CV1140" s="89"/>
      <c r="CW1140" s="89"/>
      <c r="CX1140" s="89"/>
      <c r="CY1140" s="89"/>
      <c r="CZ1140" s="89"/>
      <c r="DA1140" s="89"/>
      <c r="DB1140" s="89"/>
      <c r="DC1140" s="89"/>
      <c r="DD1140" s="89"/>
      <c r="DE1140" s="89"/>
      <c r="DF1140" s="89"/>
      <c r="DG1140" s="89"/>
      <c r="DH1140" s="89"/>
      <c r="DI1140" s="89"/>
      <c r="DJ1140" s="89"/>
      <c r="DK1140" s="89"/>
    </row>
    <row r="1141" spans="1:115" s="90" customFormat="1" ht="89.25">
      <c r="A1141" s="2"/>
      <c r="B1141" s="2">
        <v>33</v>
      </c>
      <c r="C1141" s="201" t="s">
        <v>6493</v>
      </c>
      <c r="D1141" s="230" t="s">
        <v>6494</v>
      </c>
      <c r="E1141" s="441" t="s">
        <v>6495</v>
      </c>
      <c r="F1141" s="443" t="s">
        <v>6496</v>
      </c>
      <c r="G1141" s="229" t="s">
        <v>6497</v>
      </c>
      <c r="H1141" s="453">
        <v>46302</v>
      </c>
      <c r="I1141" s="452"/>
      <c r="J1141" s="229"/>
      <c r="K1141" s="442">
        <v>43110</v>
      </c>
      <c r="L1141" s="451" t="s">
        <v>6498</v>
      </c>
      <c r="M1141" s="2"/>
      <c r="N1141" s="89"/>
      <c r="O1141" s="89"/>
      <c r="P1141" s="89"/>
      <c r="Q1141" s="89"/>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c r="AU1141" s="89"/>
      <c r="AV1141" s="89"/>
      <c r="AW1141" s="89"/>
      <c r="AX1141" s="89"/>
      <c r="AY1141" s="89"/>
      <c r="AZ1141" s="89"/>
      <c r="BA1141" s="89"/>
      <c r="BB1141" s="89"/>
      <c r="BC1141" s="89"/>
      <c r="BD1141" s="89"/>
      <c r="BE1141" s="89"/>
      <c r="BF1141" s="89"/>
      <c r="BG1141" s="89"/>
      <c r="BH1141" s="89"/>
      <c r="BI1141" s="89"/>
      <c r="BJ1141" s="89"/>
      <c r="BK1141" s="89"/>
      <c r="BL1141" s="89"/>
      <c r="BM1141" s="89"/>
      <c r="BN1141" s="89"/>
      <c r="BO1141" s="89"/>
      <c r="BP1141" s="89"/>
      <c r="BQ1141" s="89"/>
      <c r="BR1141" s="89"/>
      <c r="BS1141" s="89"/>
      <c r="BT1141" s="89"/>
      <c r="BU1141" s="89"/>
      <c r="BV1141" s="89"/>
      <c r="BW1141" s="89"/>
      <c r="BX1141" s="89"/>
      <c r="BY1141" s="89"/>
      <c r="BZ1141" s="89"/>
      <c r="CA1141" s="89"/>
      <c r="CB1141" s="89"/>
      <c r="CC1141" s="89"/>
      <c r="CD1141" s="89"/>
      <c r="CE1141" s="89"/>
      <c r="CF1141" s="89"/>
      <c r="CG1141" s="89"/>
      <c r="CH1141" s="89"/>
      <c r="CI1141" s="89"/>
      <c r="CJ1141" s="89"/>
      <c r="CK1141" s="89"/>
      <c r="CL1141" s="89"/>
      <c r="CM1141" s="89"/>
      <c r="CN1141" s="89"/>
      <c r="CO1141" s="89"/>
      <c r="CP1141" s="89"/>
      <c r="CQ1141" s="89"/>
      <c r="CR1141" s="89"/>
      <c r="CS1141" s="89"/>
      <c r="CT1141" s="89"/>
      <c r="CU1141" s="89"/>
      <c r="CV1141" s="89"/>
      <c r="CW1141" s="89"/>
      <c r="CX1141" s="89"/>
      <c r="CY1141" s="89"/>
      <c r="CZ1141" s="89"/>
      <c r="DA1141" s="89"/>
      <c r="DB1141" s="89"/>
      <c r="DC1141" s="89"/>
      <c r="DD1141" s="89"/>
      <c r="DE1141" s="89"/>
      <c r="DF1141" s="89"/>
      <c r="DG1141" s="89"/>
      <c r="DH1141" s="89"/>
      <c r="DI1141" s="89"/>
      <c r="DJ1141" s="89"/>
      <c r="DK1141" s="89"/>
    </row>
    <row r="1142" spans="1:115" s="90" customFormat="1" ht="38.25">
      <c r="A1142" s="2"/>
      <c r="B1142" s="2">
        <v>34</v>
      </c>
      <c r="C1142" s="201" t="s">
        <v>6499</v>
      </c>
      <c r="D1142" s="230" t="s">
        <v>6500</v>
      </c>
      <c r="E1142" s="441" t="s">
        <v>6501</v>
      </c>
      <c r="F1142" s="443" t="s">
        <v>6502</v>
      </c>
      <c r="G1142" s="229" t="s">
        <v>6503</v>
      </c>
      <c r="H1142" s="453">
        <v>5880</v>
      </c>
      <c r="I1142" s="452"/>
      <c r="J1142" s="229"/>
      <c r="K1142" s="442">
        <v>43137</v>
      </c>
      <c r="L1142" s="451" t="s">
        <v>6504</v>
      </c>
      <c r="M1142" s="2"/>
      <c r="N1142" s="89"/>
      <c r="O1142" s="89"/>
      <c r="P1142" s="89"/>
      <c r="Q1142" s="89"/>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c r="AU1142" s="89"/>
      <c r="AV1142" s="89"/>
      <c r="AW1142" s="89"/>
      <c r="AX1142" s="89"/>
      <c r="AY1142" s="89"/>
      <c r="AZ1142" s="89"/>
      <c r="BA1142" s="89"/>
      <c r="BB1142" s="89"/>
      <c r="BC1142" s="89"/>
      <c r="BD1142" s="89"/>
      <c r="BE1142" s="89"/>
      <c r="BF1142" s="89"/>
      <c r="BG1142" s="89"/>
      <c r="BH1142" s="89"/>
      <c r="BI1142" s="89"/>
      <c r="BJ1142" s="89"/>
      <c r="BK1142" s="89"/>
      <c r="BL1142" s="89"/>
      <c r="BM1142" s="89"/>
      <c r="BN1142" s="89"/>
      <c r="BO1142" s="89"/>
      <c r="BP1142" s="89"/>
      <c r="BQ1142" s="89"/>
      <c r="BR1142" s="89"/>
      <c r="BS1142" s="89"/>
      <c r="BT1142" s="89"/>
      <c r="BU1142" s="89"/>
      <c r="BV1142" s="89"/>
      <c r="BW1142" s="89"/>
      <c r="BX1142" s="89"/>
      <c r="BY1142" s="89"/>
      <c r="BZ1142" s="89"/>
      <c r="CA1142" s="89"/>
      <c r="CB1142" s="89"/>
      <c r="CC1142" s="89"/>
      <c r="CD1142" s="89"/>
      <c r="CE1142" s="89"/>
      <c r="CF1142" s="89"/>
      <c r="CG1142" s="89"/>
      <c r="CH1142" s="89"/>
      <c r="CI1142" s="89"/>
      <c r="CJ1142" s="89"/>
      <c r="CK1142" s="89"/>
      <c r="CL1142" s="89"/>
      <c r="CM1142" s="89"/>
      <c r="CN1142" s="89"/>
      <c r="CO1142" s="89"/>
      <c r="CP1142" s="89"/>
      <c r="CQ1142" s="89"/>
      <c r="CR1142" s="89"/>
      <c r="CS1142" s="89"/>
      <c r="CT1142" s="89"/>
      <c r="CU1142" s="89"/>
      <c r="CV1142" s="89"/>
      <c r="CW1142" s="89"/>
      <c r="CX1142" s="89"/>
      <c r="CY1142" s="89"/>
      <c r="CZ1142" s="89"/>
      <c r="DA1142" s="89"/>
      <c r="DB1142" s="89"/>
      <c r="DC1142" s="89"/>
      <c r="DD1142" s="89"/>
      <c r="DE1142" s="89"/>
      <c r="DF1142" s="89"/>
      <c r="DG1142" s="89"/>
      <c r="DH1142" s="89"/>
      <c r="DI1142" s="89"/>
      <c r="DJ1142" s="89"/>
      <c r="DK1142" s="89"/>
    </row>
    <row r="1143" spans="1:115" s="90" customFormat="1" ht="25.5">
      <c r="A1143" s="2"/>
      <c r="B1143" s="2">
        <v>35</v>
      </c>
      <c r="C1143" s="201" t="s">
        <v>7069</v>
      </c>
      <c r="D1143" s="230" t="s">
        <v>7070</v>
      </c>
      <c r="E1143" s="441" t="s">
        <v>7071</v>
      </c>
      <c r="F1143" s="443" t="s">
        <v>1723</v>
      </c>
      <c r="G1143" s="229" t="s">
        <v>7072</v>
      </c>
      <c r="H1143" s="453">
        <v>4000</v>
      </c>
      <c r="I1143" s="452"/>
      <c r="J1143" s="229"/>
      <c r="K1143" s="442">
        <v>43132</v>
      </c>
      <c r="L1143" s="451" t="s">
        <v>7073</v>
      </c>
      <c r="M1143" s="2"/>
      <c r="N1143" s="89"/>
      <c r="O1143" s="89"/>
      <c r="P1143" s="89"/>
      <c r="Q1143" s="89"/>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c r="AU1143" s="89"/>
      <c r="AV1143" s="89"/>
      <c r="AW1143" s="89"/>
      <c r="AX1143" s="89"/>
      <c r="AY1143" s="89"/>
      <c r="AZ1143" s="89"/>
      <c r="BA1143" s="89"/>
      <c r="BB1143" s="89"/>
      <c r="BC1143" s="89"/>
      <c r="BD1143" s="89"/>
      <c r="BE1143" s="89"/>
      <c r="BF1143" s="89"/>
      <c r="BG1143" s="89"/>
      <c r="BH1143" s="89"/>
      <c r="BI1143" s="89"/>
      <c r="BJ1143" s="89"/>
      <c r="BK1143" s="89"/>
      <c r="BL1143" s="89"/>
      <c r="BM1143" s="89"/>
      <c r="BN1143" s="89"/>
      <c r="BO1143" s="89"/>
      <c r="BP1143" s="89"/>
      <c r="BQ1143" s="89"/>
      <c r="BR1143" s="89"/>
      <c r="BS1143" s="89"/>
      <c r="BT1143" s="89"/>
      <c r="BU1143" s="89"/>
      <c r="BV1143" s="89"/>
      <c r="BW1143" s="89"/>
      <c r="BX1143" s="89"/>
      <c r="BY1143" s="89"/>
      <c r="BZ1143" s="89"/>
      <c r="CA1143" s="89"/>
      <c r="CB1143" s="89"/>
      <c r="CC1143" s="89"/>
      <c r="CD1143" s="89"/>
      <c r="CE1143" s="89"/>
      <c r="CF1143" s="89"/>
      <c r="CG1143" s="89"/>
      <c r="CH1143" s="89"/>
      <c r="CI1143" s="89"/>
      <c r="CJ1143" s="89"/>
      <c r="CK1143" s="89"/>
      <c r="CL1143" s="89"/>
      <c r="CM1143" s="89"/>
      <c r="CN1143" s="89"/>
      <c r="CO1143" s="89"/>
      <c r="CP1143" s="89"/>
      <c r="CQ1143" s="89"/>
      <c r="CR1143" s="89"/>
      <c r="CS1143" s="89"/>
      <c r="CT1143" s="89"/>
      <c r="CU1143" s="89"/>
      <c r="CV1143" s="89"/>
      <c r="CW1143" s="89"/>
      <c r="CX1143" s="89"/>
      <c r="CY1143" s="89"/>
      <c r="CZ1143" s="89"/>
      <c r="DA1143" s="89"/>
      <c r="DB1143" s="89"/>
      <c r="DC1143" s="89"/>
      <c r="DD1143" s="89"/>
      <c r="DE1143" s="89"/>
      <c r="DF1143" s="89"/>
      <c r="DG1143" s="89"/>
      <c r="DH1143" s="89"/>
      <c r="DI1143" s="89"/>
      <c r="DJ1143" s="89"/>
      <c r="DK1143" s="89"/>
    </row>
    <row r="1144" spans="1:115" s="90" customFormat="1" ht="25.5">
      <c r="A1144" s="2"/>
      <c r="B1144" s="2">
        <v>36</v>
      </c>
      <c r="C1144" s="201" t="s">
        <v>7549</v>
      </c>
      <c r="D1144" s="230" t="s">
        <v>7550</v>
      </c>
      <c r="E1144" s="441" t="s">
        <v>7551</v>
      </c>
      <c r="F1144" s="443" t="s">
        <v>7552</v>
      </c>
      <c r="G1144" s="229" t="s">
        <v>7553</v>
      </c>
      <c r="H1144" s="453">
        <v>200</v>
      </c>
      <c r="I1144" s="452"/>
      <c r="J1144" s="229"/>
      <c r="K1144" s="442">
        <v>43182</v>
      </c>
      <c r="L1144" s="451" t="s">
        <v>7554</v>
      </c>
      <c r="M1144" s="2"/>
      <c r="N1144" s="89"/>
      <c r="O1144" s="89"/>
      <c r="P1144" s="89"/>
      <c r="Q1144" s="89"/>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c r="AU1144" s="89"/>
      <c r="AV1144" s="89"/>
      <c r="AW1144" s="89"/>
      <c r="AX1144" s="89"/>
      <c r="AY1144" s="89"/>
      <c r="AZ1144" s="89"/>
      <c r="BA1144" s="89"/>
      <c r="BB1144" s="89"/>
      <c r="BC1144" s="89"/>
      <c r="BD1144" s="89"/>
      <c r="BE1144" s="89"/>
      <c r="BF1144" s="89"/>
      <c r="BG1144" s="89"/>
      <c r="BH1144" s="89"/>
      <c r="BI1144" s="89"/>
      <c r="BJ1144" s="89"/>
      <c r="BK1144" s="89"/>
      <c r="BL1144" s="89"/>
      <c r="BM1144" s="89"/>
      <c r="BN1144" s="89"/>
      <c r="BO1144" s="89"/>
      <c r="BP1144" s="89"/>
      <c r="BQ1144" s="89"/>
      <c r="BR1144" s="89"/>
      <c r="BS1144" s="89"/>
      <c r="BT1144" s="89"/>
      <c r="BU1144" s="89"/>
      <c r="BV1144" s="89"/>
      <c r="BW1144" s="89"/>
      <c r="BX1144" s="89"/>
      <c r="BY1144" s="89"/>
      <c r="BZ1144" s="89"/>
      <c r="CA1144" s="89"/>
      <c r="CB1144" s="89"/>
      <c r="CC1144" s="89"/>
      <c r="CD1144" s="89"/>
      <c r="CE1144" s="89"/>
      <c r="CF1144" s="89"/>
      <c r="CG1144" s="89"/>
      <c r="CH1144" s="89"/>
      <c r="CI1144" s="89"/>
      <c r="CJ1144" s="89"/>
      <c r="CK1144" s="89"/>
      <c r="CL1144" s="89"/>
      <c r="CM1144" s="89"/>
      <c r="CN1144" s="89"/>
      <c r="CO1144" s="89"/>
      <c r="CP1144" s="89"/>
      <c r="CQ1144" s="89"/>
      <c r="CR1144" s="89"/>
      <c r="CS1144" s="89"/>
      <c r="CT1144" s="89"/>
      <c r="CU1144" s="89"/>
      <c r="CV1144" s="89"/>
      <c r="CW1144" s="89"/>
      <c r="CX1144" s="89"/>
      <c r="CY1144" s="89"/>
      <c r="CZ1144" s="89"/>
      <c r="DA1144" s="89"/>
      <c r="DB1144" s="89"/>
      <c r="DC1144" s="89"/>
      <c r="DD1144" s="89"/>
      <c r="DE1144" s="89"/>
      <c r="DF1144" s="89"/>
      <c r="DG1144" s="89"/>
      <c r="DH1144" s="89"/>
      <c r="DI1144" s="89"/>
      <c r="DJ1144" s="89"/>
      <c r="DK1144" s="89"/>
    </row>
    <row r="1145" spans="1:115" s="90" customFormat="1" ht="25.5">
      <c r="A1145" s="2"/>
      <c r="B1145" s="2">
        <v>37</v>
      </c>
      <c r="C1145" s="201" t="s">
        <v>1676</v>
      </c>
      <c r="D1145" s="436" t="s">
        <v>8711</v>
      </c>
      <c r="E1145" s="441" t="s">
        <v>8712</v>
      </c>
      <c r="F1145" s="443" t="s">
        <v>8713</v>
      </c>
      <c r="G1145" s="229" t="s">
        <v>8714</v>
      </c>
      <c r="H1145" s="453">
        <v>4084</v>
      </c>
      <c r="I1145" s="452"/>
      <c r="J1145" s="229"/>
      <c r="K1145" s="442">
        <v>43241</v>
      </c>
      <c r="L1145" s="451" t="s">
        <v>8715</v>
      </c>
      <c r="M1145" s="2"/>
      <c r="N1145" s="89"/>
      <c r="O1145" s="89"/>
      <c r="P1145" s="89"/>
      <c r="Q1145" s="89"/>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c r="AU1145" s="89"/>
      <c r="AV1145" s="89"/>
      <c r="AW1145" s="89"/>
      <c r="AX1145" s="89"/>
      <c r="AY1145" s="89"/>
      <c r="AZ1145" s="89"/>
      <c r="BA1145" s="89"/>
      <c r="BB1145" s="89"/>
      <c r="BC1145" s="89"/>
      <c r="BD1145" s="89"/>
      <c r="BE1145" s="89"/>
      <c r="BF1145" s="89"/>
      <c r="BG1145" s="89"/>
      <c r="BH1145" s="89"/>
      <c r="BI1145" s="89"/>
      <c r="BJ1145" s="89"/>
      <c r="BK1145" s="89"/>
      <c r="BL1145" s="89"/>
      <c r="BM1145" s="89"/>
      <c r="BN1145" s="89"/>
      <c r="BO1145" s="89"/>
      <c r="BP1145" s="89"/>
      <c r="BQ1145" s="89"/>
      <c r="BR1145" s="89"/>
      <c r="BS1145" s="89"/>
      <c r="BT1145" s="89"/>
      <c r="BU1145" s="89"/>
      <c r="BV1145" s="89"/>
      <c r="BW1145" s="89"/>
      <c r="BX1145" s="89"/>
      <c r="BY1145" s="89"/>
      <c r="BZ1145" s="89"/>
      <c r="CA1145" s="89"/>
      <c r="CB1145" s="89"/>
      <c r="CC1145" s="89"/>
      <c r="CD1145" s="89"/>
      <c r="CE1145" s="89"/>
      <c r="CF1145" s="89"/>
      <c r="CG1145" s="89"/>
      <c r="CH1145" s="89"/>
      <c r="CI1145" s="89"/>
      <c r="CJ1145" s="89"/>
      <c r="CK1145" s="89"/>
      <c r="CL1145" s="89"/>
      <c r="CM1145" s="89"/>
      <c r="CN1145" s="89"/>
      <c r="CO1145" s="89"/>
      <c r="CP1145" s="89"/>
      <c r="CQ1145" s="89"/>
      <c r="CR1145" s="89"/>
      <c r="CS1145" s="89"/>
      <c r="CT1145" s="89"/>
      <c r="CU1145" s="89"/>
      <c r="CV1145" s="89"/>
      <c r="CW1145" s="89"/>
      <c r="CX1145" s="89"/>
      <c r="CY1145" s="89"/>
      <c r="CZ1145" s="89"/>
      <c r="DA1145" s="89"/>
      <c r="DB1145" s="89"/>
      <c r="DC1145" s="89"/>
      <c r="DD1145" s="89"/>
      <c r="DE1145" s="89"/>
      <c r="DF1145" s="89"/>
      <c r="DG1145" s="89"/>
      <c r="DH1145" s="89"/>
      <c r="DI1145" s="89"/>
      <c r="DJ1145" s="89"/>
      <c r="DK1145" s="89"/>
    </row>
    <row r="1146" spans="1:115" s="90" customFormat="1" ht="51">
      <c r="A1146" s="2"/>
      <c r="B1146" s="2">
        <v>38</v>
      </c>
      <c r="C1146" s="201" t="s">
        <v>8716</v>
      </c>
      <c r="D1146" s="436" t="s">
        <v>8717</v>
      </c>
      <c r="E1146" s="441" t="s">
        <v>8718</v>
      </c>
      <c r="F1146" s="443" t="s">
        <v>8719</v>
      </c>
      <c r="G1146" s="229" t="s">
        <v>8720</v>
      </c>
      <c r="H1146" s="453">
        <v>1000</v>
      </c>
      <c r="I1146" s="452"/>
      <c r="J1146" s="229"/>
      <c r="K1146" s="442">
        <v>43256</v>
      </c>
      <c r="L1146" s="451" t="s">
        <v>8721</v>
      </c>
      <c r="M1146" s="2"/>
      <c r="N1146" s="89"/>
      <c r="O1146" s="89"/>
      <c r="P1146" s="89"/>
      <c r="Q1146" s="89"/>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c r="AU1146" s="89"/>
      <c r="AV1146" s="89"/>
      <c r="AW1146" s="89"/>
      <c r="AX1146" s="89"/>
      <c r="AY1146" s="89"/>
      <c r="AZ1146" s="89"/>
      <c r="BA1146" s="89"/>
      <c r="BB1146" s="89"/>
      <c r="BC1146" s="89"/>
      <c r="BD1146" s="89"/>
      <c r="BE1146" s="89"/>
      <c r="BF1146" s="89"/>
      <c r="BG1146" s="89"/>
      <c r="BH1146" s="89"/>
      <c r="BI1146" s="89"/>
      <c r="BJ1146" s="89"/>
      <c r="BK1146" s="89"/>
      <c r="BL1146" s="89"/>
      <c r="BM1146" s="89"/>
      <c r="BN1146" s="89"/>
      <c r="BO1146" s="89"/>
      <c r="BP1146" s="89"/>
      <c r="BQ1146" s="89"/>
      <c r="BR1146" s="89"/>
      <c r="BS1146" s="89"/>
      <c r="BT1146" s="89"/>
      <c r="BU1146" s="89"/>
      <c r="BV1146" s="89"/>
      <c r="BW1146" s="89"/>
      <c r="BX1146" s="89"/>
      <c r="BY1146" s="89"/>
      <c r="BZ1146" s="89"/>
      <c r="CA1146" s="89"/>
      <c r="CB1146" s="89"/>
      <c r="CC1146" s="89"/>
      <c r="CD1146" s="89"/>
      <c r="CE1146" s="89"/>
      <c r="CF1146" s="89"/>
      <c r="CG1146" s="89"/>
      <c r="CH1146" s="89"/>
      <c r="CI1146" s="89"/>
      <c r="CJ1146" s="89"/>
      <c r="CK1146" s="89"/>
      <c r="CL1146" s="89"/>
      <c r="CM1146" s="89"/>
      <c r="CN1146" s="89"/>
      <c r="CO1146" s="89"/>
      <c r="CP1146" s="89"/>
      <c r="CQ1146" s="89"/>
      <c r="CR1146" s="89"/>
      <c r="CS1146" s="89"/>
      <c r="CT1146" s="89"/>
      <c r="CU1146" s="89"/>
      <c r="CV1146" s="89"/>
      <c r="CW1146" s="89"/>
      <c r="CX1146" s="89"/>
      <c r="CY1146" s="89"/>
      <c r="CZ1146" s="89"/>
      <c r="DA1146" s="89"/>
      <c r="DB1146" s="89"/>
      <c r="DC1146" s="89"/>
      <c r="DD1146" s="89"/>
      <c r="DE1146" s="89"/>
      <c r="DF1146" s="89"/>
      <c r="DG1146" s="89"/>
      <c r="DH1146" s="89"/>
      <c r="DI1146" s="89"/>
      <c r="DJ1146" s="89"/>
      <c r="DK1146" s="89"/>
    </row>
    <row r="1147" spans="1:115" s="90" customFormat="1" ht="38.25">
      <c r="A1147" s="2"/>
      <c r="B1147" s="2">
        <v>39</v>
      </c>
      <c r="C1147" s="201" t="s">
        <v>8722</v>
      </c>
      <c r="D1147" s="436" t="s">
        <v>8723</v>
      </c>
      <c r="E1147" s="441" t="s">
        <v>8724</v>
      </c>
      <c r="F1147" s="443" t="s">
        <v>8725</v>
      </c>
      <c r="G1147" s="229" t="s">
        <v>4674</v>
      </c>
      <c r="H1147" s="453">
        <v>10200</v>
      </c>
      <c r="I1147" s="452"/>
      <c r="J1147" s="229"/>
      <c r="K1147" s="442">
        <v>43262</v>
      </c>
      <c r="L1147" s="451" t="s">
        <v>8726</v>
      </c>
      <c r="M1147" s="2"/>
      <c r="N1147" s="89"/>
      <c r="O1147" s="89"/>
      <c r="P1147" s="89"/>
      <c r="Q1147" s="89"/>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c r="AU1147" s="89"/>
      <c r="AV1147" s="89"/>
      <c r="AW1147" s="89"/>
      <c r="AX1147" s="89"/>
      <c r="AY1147" s="89"/>
      <c r="AZ1147" s="89"/>
      <c r="BA1147" s="89"/>
      <c r="BB1147" s="89"/>
      <c r="BC1147" s="89"/>
      <c r="BD1147" s="89"/>
      <c r="BE1147" s="89"/>
      <c r="BF1147" s="89"/>
      <c r="BG1147" s="89"/>
      <c r="BH1147" s="89"/>
      <c r="BI1147" s="89"/>
      <c r="BJ1147" s="89"/>
      <c r="BK1147" s="89"/>
      <c r="BL1147" s="89"/>
      <c r="BM1147" s="89"/>
      <c r="BN1147" s="89"/>
      <c r="BO1147" s="89"/>
      <c r="BP1147" s="89"/>
      <c r="BQ1147" s="89"/>
      <c r="BR1147" s="89"/>
      <c r="BS1147" s="89"/>
      <c r="BT1147" s="89"/>
      <c r="BU1147" s="89"/>
      <c r="BV1147" s="89"/>
      <c r="BW1147" s="89"/>
      <c r="BX1147" s="89"/>
      <c r="BY1147" s="89"/>
      <c r="BZ1147" s="89"/>
      <c r="CA1147" s="89"/>
      <c r="CB1147" s="89"/>
      <c r="CC1147" s="89"/>
      <c r="CD1147" s="89"/>
      <c r="CE1147" s="89"/>
      <c r="CF1147" s="89"/>
      <c r="CG1147" s="89"/>
      <c r="CH1147" s="89"/>
      <c r="CI1147" s="89"/>
      <c r="CJ1147" s="89"/>
      <c r="CK1147" s="89"/>
      <c r="CL1147" s="89"/>
      <c r="CM1147" s="89"/>
      <c r="CN1147" s="89"/>
      <c r="CO1147" s="89"/>
      <c r="CP1147" s="89"/>
      <c r="CQ1147" s="89"/>
      <c r="CR1147" s="89"/>
      <c r="CS1147" s="89"/>
      <c r="CT1147" s="89"/>
      <c r="CU1147" s="89"/>
      <c r="CV1147" s="89"/>
      <c r="CW1147" s="89"/>
      <c r="CX1147" s="89"/>
      <c r="CY1147" s="89"/>
      <c r="CZ1147" s="89"/>
      <c r="DA1147" s="89"/>
      <c r="DB1147" s="89"/>
      <c r="DC1147" s="89"/>
      <c r="DD1147" s="89"/>
      <c r="DE1147" s="89"/>
      <c r="DF1147" s="89"/>
      <c r="DG1147" s="89"/>
      <c r="DH1147" s="89"/>
      <c r="DI1147" s="89"/>
      <c r="DJ1147" s="89"/>
      <c r="DK1147" s="89"/>
    </row>
    <row r="1148" spans="1:115" s="90" customFormat="1" ht="25.5">
      <c r="A1148" s="2"/>
      <c r="B1148" s="2">
        <v>40</v>
      </c>
      <c r="C1148" s="201" t="s">
        <v>1735</v>
      </c>
      <c r="D1148" s="232" t="s">
        <v>1734</v>
      </c>
      <c r="E1148" s="441" t="s">
        <v>1736</v>
      </c>
      <c r="F1148" s="443" t="s">
        <v>1737</v>
      </c>
      <c r="G1148" s="229" t="s">
        <v>1669</v>
      </c>
      <c r="H1148" s="454">
        <v>8250</v>
      </c>
      <c r="I1148" s="452"/>
      <c r="J1148" s="229"/>
      <c r="K1148" s="442">
        <v>42989</v>
      </c>
      <c r="L1148" s="451" t="s">
        <v>7074</v>
      </c>
      <c r="M1148" s="2"/>
      <c r="N1148" s="89"/>
      <c r="O1148" s="89"/>
      <c r="P1148" s="89"/>
      <c r="Q1148" s="89"/>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c r="AU1148" s="89"/>
      <c r="AV1148" s="89"/>
      <c r="AW1148" s="89"/>
      <c r="AX1148" s="89"/>
      <c r="AY1148" s="89"/>
      <c r="AZ1148" s="89"/>
      <c r="BA1148" s="89"/>
      <c r="BB1148" s="89"/>
      <c r="BC1148" s="89"/>
      <c r="BD1148" s="89"/>
      <c r="BE1148" s="89"/>
      <c r="BF1148" s="89"/>
      <c r="BG1148" s="89"/>
      <c r="BH1148" s="89"/>
      <c r="BI1148" s="89"/>
      <c r="BJ1148" s="89"/>
      <c r="BK1148" s="89"/>
      <c r="BL1148" s="89"/>
      <c r="BM1148" s="89"/>
      <c r="BN1148" s="89"/>
      <c r="BO1148" s="89"/>
      <c r="BP1148" s="89"/>
      <c r="BQ1148" s="89"/>
      <c r="BR1148" s="89"/>
      <c r="BS1148" s="89"/>
      <c r="BT1148" s="89"/>
      <c r="BU1148" s="89"/>
      <c r="BV1148" s="89"/>
      <c r="BW1148" s="89"/>
      <c r="BX1148" s="89"/>
      <c r="BY1148" s="89"/>
      <c r="BZ1148" s="89"/>
      <c r="CA1148" s="89"/>
      <c r="CB1148" s="89"/>
      <c r="CC1148" s="89"/>
      <c r="CD1148" s="89"/>
      <c r="CE1148" s="89"/>
      <c r="CF1148" s="89"/>
      <c r="CG1148" s="89"/>
      <c r="CH1148" s="89"/>
      <c r="CI1148" s="89"/>
      <c r="CJ1148" s="89"/>
      <c r="CK1148" s="89"/>
      <c r="CL1148" s="89"/>
      <c r="CM1148" s="89"/>
      <c r="CN1148" s="89"/>
      <c r="CO1148" s="89"/>
      <c r="CP1148" s="89"/>
      <c r="CQ1148" s="89"/>
      <c r="CR1148" s="89"/>
      <c r="CS1148" s="89"/>
      <c r="CT1148" s="89"/>
      <c r="CU1148" s="89"/>
      <c r="CV1148" s="89"/>
      <c r="CW1148" s="89"/>
      <c r="CX1148" s="89"/>
      <c r="CY1148" s="89"/>
      <c r="CZ1148" s="89"/>
      <c r="DA1148" s="89"/>
      <c r="DB1148" s="89"/>
      <c r="DC1148" s="89"/>
      <c r="DD1148" s="89"/>
      <c r="DE1148" s="89"/>
      <c r="DF1148" s="89"/>
      <c r="DG1148" s="89"/>
      <c r="DH1148" s="89"/>
      <c r="DI1148" s="89"/>
      <c r="DJ1148" s="89"/>
      <c r="DK1148" s="89"/>
    </row>
    <row r="1149" spans="1:115" s="90" customFormat="1" ht="12.75">
      <c r="A1149" s="2"/>
      <c r="B1149" s="2">
        <v>41</v>
      </c>
      <c r="C1149" s="201" t="s">
        <v>1738</v>
      </c>
      <c r="D1149" s="232" t="s">
        <v>1739</v>
      </c>
      <c r="E1149" s="441" t="s">
        <v>1740</v>
      </c>
      <c r="F1149" s="443" t="s">
        <v>1741</v>
      </c>
      <c r="G1149" s="229" t="s">
        <v>1742</v>
      </c>
      <c r="H1149" s="454">
        <v>12388</v>
      </c>
      <c r="I1149" s="452"/>
      <c r="J1149" s="229"/>
      <c r="K1149" s="442">
        <v>43102</v>
      </c>
      <c r="L1149" s="451" t="s">
        <v>1743</v>
      </c>
      <c r="M1149" s="2"/>
      <c r="N1149" s="89"/>
      <c r="O1149" s="89"/>
      <c r="P1149" s="89"/>
      <c r="Q1149" s="89"/>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c r="AU1149" s="89"/>
      <c r="AV1149" s="89"/>
      <c r="AW1149" s="89"/>
      <c r="AX1149" s="89"/>
      <c r="AY1149" s="89"/>
      <c r="AZ1149" s="89"/>
      <c r="BA1149" s="89"/>
      <c r="BB1149" s="89"/>
      <c r="BC1149" s="89"/>
      <c r="BD1149" s="89"/>
      <c r="BE1149" s="89"/>
      <c r="BF1149" s="89"/>
      <c r="BG1149" s="89"/>
      <c r="BH1149" s="89"/>
      <c r="BI1149" s="89"/>
      <c r="BJ1149" s="89"/>
      <c r="BK1149" s="89"/>
      <c r="BL1149" s="89"/>
      <c r="BM1149" s="89"/>
      <c r="BN1149" s="89"/>
      <c r="BO1149" s="89"/>
      <c r="BP1149" s="89"/>
      <c r="BQ1149" s="89"/>
      <c r="BR1149" s="89"/>
      <c r="BS1149" s="89"/>
      <c r="BT1149" s="89"/>
      <c r="BU1149" s="89"/>
      <c r="BV1149" s="89"/>
      <c r="BW1149" s="89"/>
      <c r="BX1149" s="89"/>
      <c r="BY1149" s="89"/>
      <c r="BZ1149" s="89"/>
      <c r="CA1149" s="89"/>
      <c r="CB1149" s="89"/>
      <c r="CC1149" s="89"/>
      <c r="CD1149" s="89"/>
      <c r="CE1149" s="89"/>
      <c r="CF1149" s="89"/>
      <c r="CG1149" s="89"/>
      <c r="CH1149" s="89"/>
      <c r="CI1149" s="89"/>
      <c r="CJ1149" s="89"/>
      <c r="CK1149" s="89"/>
      <c r="CL1149" s="89"/>
      <c r="CM1149" s="89"/>
      <c r="CN1149" s="89"/>
      <c r="CO1149" s="89"/>
      <c r="CP1149" s="89"/>
      <c r="CQ1149" s="89"/>
      <c r="CR1149" s="89"/>
      <c r="CS1149" s="89"/>
      <c r="CT1149" s="89"/>
      <c r="CU1149" s="89"/>
      <c r="CV1149" s="89"/>
      <c r="CW1149" s="89"/>
      <c r="CX1149" s="89"/>
      <c r="CY1149" s="89"/>
      <c r="CZ1149" s="89"/>
      <c r="DA1149" s="89"/>
      <c r="DB1149" s="89"/>
      <c r="DC1149" s="89"/>
      <c r="DD1149" s="89"/>
      <c r="DE1149" s="89"/>
      <c r="DF1149" s="89"/>
      <c r="DG1149" s="89"/>
      <c r="DH1149" s="89"/>
      <c r="DI1149" s="89"/>
      <c r="DJ1149" s="89"/>
      <c r="DK1149" s="89"/>
    </row>
    <row r="1150" spans="1:115" s="90" customFormat="1" ht="25.5">
      <c r="A1150" s="2"/>
      <c r="B1150" s="2">
        <v>42</v>
      </c>
      <c r="C1150" s="201" t="s">
        <v>1747</v>
      </c>
      <c r="D1150" s="232" t="s">
        <v>1734</v>
      </c>
      <c r="E1150" s="441" t="s">
        <v>1748</v>
      </c>
      <c r="F1150" s="443" t="s">
        <v>1749</v>
      </c>
      <c r="G1150" s="229" t="s">
        <v>1650</v>
      </c>
      <c r="H1150" s="454">
        <v>9000</v>
      </c>
      <c r="I1150" s="452"/>
      <c r="J1150" s="229"/>
      <c r="K1150" s="442">
        <v>42984</v>
      </c>
      <c r="L1150" s="451" t="s">
        <v>1750</v>
      </c>
      <c r="M1150" s="2"/>
      <c r="N1150" s="89"/>
      <c r="O1150" s="89"/>
      <c r="P1150" s="89"/>
      <c r="Q1150" s="89"/>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c r="AU1150" s="89"/>
      <c r="AV1150" s="89"/>
      <c r="AW1150" s="89"/>
      <c r="AX1150" s="89"/>
      <c r="AY1150" s="89"/>
      <c r="AZ1150" s="89"/>
      <c r="BA1150" s="89"/>
      <c r="BB1150" s="89"/>
      <c r="BC1150" s="89"/>
      <c r="BD1150" s="89"/>
      <c r="BE1150" s="89"/>
      <c r="BF1150" s="89"/>
      <c r="BG1150" s="89"/>
      <c r="BH1150" s="89"/>
      <c r="BI1150" s="89"/>
      <c r="BJ1150" s="89"/>
      <c r="BK1150" s="89"/>
      <c r="BL1150" s="89"/>
      <c r="BM1150" s="89"/>
      <c r="BN1150" s="89"/>
      <c r="BO1150" s="89"/>
      <c r="BP1150" s="89"/>
      <c r="BQ1150" s="89"/>
      <c r="BR1150" s="89"/>
      <c r="BS1150" s="89"/>
      <c r="BT1150" s="89"/>
      <c r="BU1150" s="89"/>
      <c r="BV1150" s="89"/>
      <c r="BW1150" s="89"/>
      <c r="BX1150" s="89"/>
      <c r="BY1150" s="89"/>
      <c r="BZ1150" s="89"/>
      <c r="CA1150" s="89"/>
      <c r="CB1150" s="89"/>
      <c r="CC1150" s="89"/>
      <c r="CD1150" s="89"/>
      <c r="CE1150" s="89"/>
      <c r="CF1150" s="89"/>
      <c r="CG1150" s="89"/>
      <c r="CH1150" s="89"/>
      <c r="CI1150" s="89"/>
      <c r="CJ1150" s="89"/>
      <c r="CK1150" s="89"/>
      <c r="CL1150" s="89"/>
      <c r="CM1150" s="89"/>
      <c r="CN1150" s="89"/>
      <c r="CO1150" s="89"/>
      <c r="CP1150" s="89"/>
      <c r="CQ1150" s="89"/>
      <c r="CR1150" s="89"/>
      <c r="CS1150" s="89"/>
      <c r="CT1150" s="89"/>
      <c r="CU1150" s="89"/>
      <c r="CV1150" s="89"/>
      <c r="CW1150" s="89"/>
      <c r="CX1150" s="89"/>
      <c r="CY1150" s="89"/>
      <c r="CZ1150" s="89"/>
      <c r="DA1150" s="89"/>
      <c r="DB1150" s="89"/>
      <c r="DC1150" s="89"/>
      <c r="DD1150" s="89"/>
      <c r="DE1150" s="89"/>
      <c r="DF1150" s="89"/>
      <c r="DG1150" s="89"/>
      <c r="DH1150" s="89"/>
      <c r="DI1150" s="89"/>
      <c r="DJ1150" s="89"/>
      <c r="DK1150" s="89"/>
    </row>
    <row r="1151" spans="1:115" s="90" customFormat="1" ht="25.5">
      <c r="A1151" s="2"/>
      <c r="B1151" s="2">
        <v>43</v>
      </c>
      <c r="C1151" s="201" t="s">
        <v>1751</v>
      </c>
      <c r="D1151" s="232" t="s">
        <v>1646</v>
      </c>
      <c r="E1151" s="441" t="s">
        <v>1752</v>
      </c>
      <c r="F1151" s="443" t="s">
        <v>1753</v>
      </c>
      <c r="G1151" s="229" t="s">
        <v>697</v>
      </c>
      <c r="H1151" s="454">
        <v>6240</v>
      </c>
      <c r="I1151" s="452"/>
      <c r="J1151" s="229"/>
      <c r="K1151" s="442">
        <v>43067</v>
      </c>
      <c r="L1151" s="451" t="s">
        <v>1754</v>
      </c>
      <c r="M1151" s="2"/>
      <c r="N1151" s="89"/>
      <c r="O1151" s="89"/>
      <c r="P1151" s="89"/>
      <c r="Q1151" s="89"/>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c r="AU1151" s="89"/>
      <c r="AV1151" s="89"/>
      <c r="AW1151" s="89"/>
      <c r="AX1151" s="89"/>
      <c r="AY1151" s="89"/>
      <c r="AZ1151" s="89"/>
      <c r="BA1151" s="89"/>
      <c r="BB1151" s="89"/>
      <c r="BC1151" s="89"/>
      <c r="BD1151" s="89"/>
      <c r="BE1151" s="89"/>
      <c r="BF1151" s="89"/>
      <c r="BG1151" s="89"/>
      <c r="BH1151" s="89"/>
      <c r="BI1151" s="89"/>
      <c r="BJ1151" s="89"/>
      <c r="BK1151" s="89"/>
      <c r="BL1151" s="89"/>
      <c r="BM1151" s="89"/>
      <c r="BN1151" s="89"/>
      <c r="BO1151" s="89"/>
      <c r="BP1151" s="89"/>
      <c r="BQ1151" s="89"/>
      <c r="BR1151" s="89"/>
      <c r="BS1151" s="89"/>
      <c r="BT1151" s="89"/>
      <c r="BU1151" s="89"/>
      <c r="BV1151" s="89"/>
      <c r="BW1151" s="89"/>
      <c r="BX1151" s="89"/>
      <c r="BY1151" s="89"/>
      <c r="BZ1151" s="89"/>
      <c r="CA1151" s="89"/>
      <c r="CB1151" s="89"/>
      <c r="CC1151" s="89"/>
      <c r="CD1151" s="89"/>
      <c r="CE1151" s="89"/>
      <c r="CF1151" s="89"/>
      <c r="CG1151" s="89"/>
      <c r="CH1151" s="89"/>
      <c r="CI1151" s="89"/>
      <c r="CJ1151" s="89"/>
      <c r="CK1151" s="89"/>
      <c r="CL1151" s="89"/>
      <c r="CM1151" s="89"/>
      <c r="CN1151" s="89"/>
      <c r="CO1151" s="89"/>
      <c r="CP1151" s="89"/>
      <c r="CQ1151" s="89"/>
      <c r="CR1151" s="89"/>
      <c r="CS1151" s="89"/>
      <c r="CT1151" s="89"/>
      <c r="CU1151" s="89"/>
      <c r="CV1151" s="89"/>
      <c r="CW1151" s="89"/>
      <c r="CX1151" s="89"/>
      <c r="CY1151" s="89"/>
      <c r="CZ1151" s="89"/>
      <c r="DA1151" s="89"/>
      <c r="DB1151" s="89"/>
      <c r="DC1151" s="89"/>
      <c r="DD1151" s="89"/>
      <c r="DE1151" s="89"/>
      <c r="DF1151" s="89"/>
      <c r="DG1151" s="89"/>
      <c r="DH1151" s="89"/>
      <c r="DI1151" s="89"/>
      <c r="DJ1151" s="89"/>
      <c r="DK1151" s="89"/>
    </row>
    <row r="1152" spans="1:115" s="90" customFormat="1" ht="12.75">
      <c r="A1152" s="2"/>
      <c r="B1152" s="2">
        <v>44</v>
      </c>
      <c r="C1152" s="201" t="s">
        <v>1755</v>
      </c>
      <c r="D1152" s="232" t="s">
        <v>1739</v>
      </c>
      <c r="E1152" s="441" t="s">
        <v>1756</v>
      </c>
      <c r="F1152" s="443" t="s">
        <v>1757</v>
      </c>
      <c r="G1152" s="229" t="s">
        <v>697</v>
      </c>
      <c r="H1152" s="454">
        <v>5469</v>
      </c>
      <c r="I1152" s="452"/>
      <c r="J1152" s="229"/>
      <c r="K1152" s="442">
        <v>43012</v>
      </c>
      <c r="L1152" s="451" t="s">
        <v>1758</v>
      </c>
      <c r="M1152" s="2"/>
      <c r="N1152" s="89"/>
      <c r="O1152" s="89"/>
      <c r="P1152" s="89"/>
      <c r="Q1152" s="89"/>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c r="AU1152" s="89"/>
      <c r="AV1152" s="89"/>
      <c r="AW1152" s="89"/>
      <c r="AX1152" s="89"/>
      <c r="AY1152" s="89"/>
      <c r="AZ1152" s="89"/>
      <c r="BA1152" s="89"/>
      <c r="BB1152" s="89"/>
      <c r="BC1152" s="89"/>
      <c r="BD1152" s="89"/>
      <c r="BE1152" s="89"/>
      <c r="BF1152" s="89"/>
      <c r="BG1152" s="89"/>
      <c r="BH1152" s="89"/>
      <c r="BI1152" s="89"/>
      <c r="BJ1152" s="89"/>
      <c r="BK1152" s="89"/>
      <c r="BL1152" s="89"/>
      <c r="BM1152" s="89"/>
      <c r="BN1152" s="89"/>
      <c r="BO1152" s="89"/>
      <c r="BP1152" s="89"/>
      <c r="BQ1152" s="89"/>
      <c r="BR1152" s="89"/>
      <c r="BS1152" s="89"/>
      <c r="BT1152" s="89"/>
      <c r="BU1152" s="89"/>
      <c r="BV1152" s="89"/>
      <c r="BW1152" s="89"/>
      <c r="BX1152" s="89"/>
      <c r="BY1152" s="89"/>
      <c r="BZ1152" s="89"/>
      <c r="CA1152" s="89"/>
      <c r="CB1152" s="89"/>
      <c r="CC1152" s="89"/>
      <c r="CD1152" s="89"/>
      <c r="CE1152" s="89"/>
      <c r="CF1152" s="89"/>
      <c r="CG1152" s="89"/>
      <c r="CH1152" s="89"/>
      <c r="CI1152" s="89"/>
      <c r="CJ1152" s="89"/>
      <c r="CK1152" s="89"/>
      <c r="CL1152" s="89"/>
      <c r="CM1152" s="89"/>
      <c r="CN1152" s="89"/>
      <c r="CO1152" s="89"/>
      <c r="CP1152" s="89"/>
      <c r="CQ1152" s="89"/>
      <c r="CR1152" s="89"/>
      <c r="CS1152" s="89"/>
      <c r="CT1152" s="89"/>
      <c r="CU1152" s="89"/>
      <c r="CV1152" s="89"/>
      <c r="CW1152" s="89"/>
      <c r="CX1152" s="89"/>
      <c r="CY1152" s="89"/>
      <c r="CZ1152" s="89"/>
      <c r="DA1152" s="89"/>
      <c r="DB1152" s="89"/>
      <c r="DC1152" s="89"/>
      <c r="DD1152" s="89"/>
      <c r="DE1152" s="89"/>
      <c r="DF1152" s="89"/>
      <c r="DG1152" s="89"/>
      <c r="DH1152" s="89"/>
      <c r="DI1152" s="89"/>
      <c r="DJ1152" s="89"/>
      <c r="DK1152" s="89"/>
    </row>
    <row r="1153" spans="1:115" s="90" customFormat="1" ht="12.75">
      <c r="A1153" s="2"/>
      <c r="B1153" s="2">
        <v>45</v>
      </c>
      <c r="C1153" s="201" t="s">
        <v>1760</v>
      </c>
      <c r="D1153" s="232" t="s">
        <v>1759</v>
      </c>
      <c r="E1153" s="441" t="s">
        <v>1761</v>
      </c>
      <c r="F1153" s="443" t="s">
        <v>1762</v>
      </c>
      <c r="G1153" s="229" t="s">
        <v>1669</v>
      </c>
      <c r="H1153" s="454">
        <v>10651</v>
      </c>
      <c r="I1153" s="452"/>
      <c r="J1153" s="229"/>
      <c r="K1153" s="442">
        <v>43179</v>
      </c>
      <c r="L1153" s="451" t="s">
        <v>1763</v>
      </c>
      <c r="M1153" s="2"/>
      <c r="N1153" s="89"/>
      <c r="O1153" s="89"/>
      <c r="P1153" s="89"/>
      <c r="Q1153" s="89"/>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c r="AU1153" s="89"/>
      <c r="AV1153" s="89"/>
      <c r="AW1153" s="89"/>
      <c r="AX1153" s="89"/>
      <c r="AY1153" s="89"/>
      <c r="AZ1153" s="89"/>
      <c r="BA1153" s="89"/>
      <c r="BB1153" s="89"/>
      <c r="BC1153" s="89"/>
      <c r="BD1153" s="89"/>
      <c r="BE1153" s="89"/>
      <c r="BF1153" s="89"/>
      <c r="BG1153" s="89"/>
      <c r="BH1153" s="89"/>
      <c r="BI1153" s="89"/>
      <c r="BJ1153" s="89"/>
      <c r="BK1153" s="89"/>
      <c r="BL1153" s="89"/>
      <c r="BM1153" s="89"/>
      <c r="BN1153" s="89"/>
      <c r="BO1153" s="89"/>
      <c r="BP1153" s="89"/>
      <c r="BQ1153" s="89"/>
      <c r="BR1153" s="89"/>
      <c r="BS1153" s="89"/>
      <c r="BT1153" s="89"/>
      <c r="BU1153" s="89"/>
      <c r="BV1153" s="89"/>
      <c r="BW1153" s="89"/>
      <c r="BX1153" s="89"/>
      <c r="BY1153" s="89"/>
      <c r="BZ1153" s="89"/>
      <c r="CA1153" s="89"/>
      <c r="CB1153" s="89"/>
      <c r="CC1153" s="89"/>
      <c r="CD1153" s="89"/>
      <c r="CE1153" s="89"/>
      <c r="CF1153" s="89"/>
      <c r="CG1153" s="89"/>
      <c r="CH1153" s="89"/>
      <c r="CI1153" s="89"/>
      <c r="CJ1153" s="89"/>
      <c r="CK1153" s="89"/>
      <c r="CL1153" s="89"/>
      <c r="CM1153" s="89"/>
      <c r="CN1153" s="89"/>
      <c r="CO1153" s="89"/>
      <c r="CP1153" s="89"/>
      <c r="CQ1153" s="89"/>
      <c r="CR1153" s="89"/>
      <c r="CS1153" s="89"/>
      <c r="CT1153" s="89"/>
      <c r="CU1153" s="89"/>
      <c r="CV1153" s="89"/>
      <c r="CW1153" s="89"/>
      <c r="CX1153" s="89"/>
      <c r="CY1153" s="89"/>
      <c r="CZ1153" s="89"/>
      <c r="DA1153" s="89"/>
      <c r="DB1153" s="89"/>
      <c r="DC1153" s="89"/>
      <c r="DD1153" s="89"/>
      <c r="DE1153" s="89"/>
      <c r="DF1153" s="89"/>
      <c r="DG1153" s="89"/>
      <c r="DH1153" s="89"/>
      <c r="DI1153" s="89"/>
      <c r="DJ1153" s="89"/>
      <c r="DK1153" s="89"/>
    </row>
    <row r="1154" spans="1:115" s="90" customFormat="1" ht="25.5">
      <c r="A1154" s="2"/>
      <c r="B1154" s="2">
        <v>46</v>
      </c>
      <c r="C1154" s="201" t="s">
        <v>1765</v>
      </c>
      <c r="D1154" s="232" t="s">
        <v>1744</v>
      </c>
      <c r="E1154" s="441" t="s">
        <v>1766</v>
      </c>
      <c r="F1154" s="443" t="s">
        <v>1767</v>
      </c>
      <c r="G1154" s="229" t="s">
        <v>1669</v>
      </c>
      <c r="H1154" s="454">
        <v>5200</v>
      </c>
      <c r="I1154" s="452"/>
      <c r="J1154" s="229"/>
      <c r="K1154" s="442">
        <v>43026</v>
      </c>
      <c r="L1154" s="451" t="s">
        <v>1768</v>
      </c>
      <c r="M1154" s="2"/>
      <c r="N1154" s="89"/>
      <c r="O1154" s="89"/>
      <c r="P1154" s="89"/>
      <c r="Q1154" s="89"/>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c r="AU1154" s="89"/>
      <c r="AV1154" s="89"/>
      <c r="AW1154" s="89"/>
      <c r="AX1154" s="89"/>
      <c r="AY1154" s="89"/>
      <c r="AZ1154" s="89"/>
      <c r="BA1154" s="89"/>
      <c r="BB1154" s="89"/>
      <c r="BC1154" s="89"/>
      <c r="BD1154" s="89"/>
      <c r="BE1154" s="89"/>
      <c r="BF1154" s="89"/>
      <c r="BG1154" s="89"/>
      <c r="BH1154" s="89"/>
      <c r="BI1154" s="89"/>
      <c r="BJ1154" s="89"/>
      <c r="BK1154" s="89"/>
      <c r="BL1154" s="89"/>
      <c r="BM1154" s="89"/>
      <c r="BN1154" s="89"/>
      <c r="BO1154" s="89"/>
      <c r="BP1154" s="89"/>
      <c r="BQ1154" s="89"/>
      <c r="BR1154" s="89"/>
      <c r="BS1154" s="89"/>
      <c r="BT1154" s="89"/>
      <c r="BU1154" s="89"/>
      <c r="BV1154" s="89"/>
      <c r="BW1154" s="89"/>
      <c r="BX1154" s="89"/>
      <c r="BY1154" s="89"/>
      <c r="BZ1154" s="89"/>
      <c r="CA1154" s="89"/>
      <c r="CB1154" s="89"/>
      <c r="CC1154" s="89"/>
      <c r="CD1154" s="89"/>
      <c r="CE1154" s="89"/>
      <c r="CF1154" s="89"/>
      <c r="CG1154" s="89"/>
      <c r="CH1154" s="89"/>
      <c r="CI1154" s="89"/>
      <c r="CJ1154" s="89"/>
      <c r="CK1154" s="89"/>
      <c r="CL1154" s="89"/>
      <c r="CM1154" s="89"/>
      <c r="CN1154" s="89"/>
      <c r="CO1154" s="89"/>
      <c r="CP1154" s="89"/>
      <c r="CQ1154" s="89"/>
      <c r="CR1154" s="89"/>
      <c r="CS1154" s="89"/>
      <c r="CT1154" s="89"/>
      <c r="CU1154" s="89"/>
      <c r="CV1154" s="89"/>
      <c r="CW1154" s="89"/>
      <c r="CX1154" s="89"/>
      <c r="CY1154" s="89"/>
      <c r="CZ1154" s="89"/>
      <c r="DA1154" s="89"/>
      <c r="DB1154" s="89"/>
      <c r="DC1154" s="89"/>
      <c r="DD1154" s="89"/>
      <c r="DE1154" s="89"/>
      <c r="DF1154" s="89"/>
      <c r="DG1154" s="89"/>
      <c r="DH1154" s="89"/>
      <c r="DI1154" s="89"/>
      <c r="DJ1154" s="89"/>
      <c r="DK1154" s="89"/>
    </row>
    <row r="1155" spans="1:115" s="90" customFormat="1" ht="25.5">
      <c r="A1155" s="2"/>
      <c r="B1155" s="2">
        <v>47</v>
      </c>
      <c r="C1155" s="201" t="s">
        <v>1769</v>
      </c>
      <c r="D1155" s="232" t="s">
        <v>1739</v>
      </c>
      <c r="E1155" s="441" t="s">
        <v>1770</v>
      </c>
      <c r="F1155" s="443" t="s">
        <v>1771</v>
      </c>
      <c r="G1155" s="229" t="s">
        <v>1650</v>
      </c>
      <c r="H1155" s="454">
        <v>5482</v>
      </c>
      <c r="I1155" s="452"/>
      <c r="J1155" s="229"/>
      <c r="K1155" s="442">
        <v>43102</v>
      </c>
      <c r="L1155" s="451" t="s">
        <v>1772</v>
      </c>
      <c r="M1155" s="2"/>
      <c r="N1155" s="89"/>
      <c r="O1155" s="89"/>
      <c r="P1155" s="89"/>
      <c r="Q1155" s="89"/>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c r="AU1155" s="89"/>
      <c r="AV1155" s="89"/>
      <c r="AW1155" s="89"/>
      <c r="AX1155" s="89"/>
      <c r="AY1155" s="89"/>
      <c r="AZ1155" s="89"/>
      <c r="BA1155" s="89"/>
      <c r="BB1155" s="89"/>
      <c r="BC1155" s="89"/>
      <c r="BD1155" s="89"/>
      <c r="BE1155" s="89"/>
      <c r="BF1155" s="89"/>
      <c r="BG1155" s="89"/>
      <c r="BH1155" s="89"/>
      <c r="BI1155" s="89"/>
      <c r="BJ1155" s="89"/>
      <c r="BK1155" s="89"/>
      <c r="BL1155" s="89"/>
      <c r="BM1155" s="89"/>
      <c r="BN1155" s="89"/>
      <c r="BO1155" s="89"/>
      <c r="BP1155" s="89"/>
      <c r="BQ1155" s="89"/>
      <c r="BR1155" s="89"/>
      <c r="BS1155" s="89"/>
      <c r="BT1155" s="89"/>
      <c r="BU1155" s="89"/>
      <c r="BV1155" s="89"/>
      <c r="BW1155" s="89"/>
      <c r="BX1155" s="89"/>
      <c r="BY1155" s="89"/>
      <c r="BZ1155" s="89"/>
      <c r="CA1155" s="89"/>
      <c r="CB1155" s="89"/>
      <c r="CC1155" s="89"/>
      <c r="CD1155" s="89"/>
      <c r="CE1155" s="89"/>
      <c r="CF1155" s="89"/>
      <c r="CG1155" s="89"/>
      <c r="CH1155" s="89"/>
      <c r="CI1155" s="89"/>
      <c r="CJ1155" s="89"/>
      <c r="CK1155" s="89"/>
      <c r="CL1155" s="89"/>
      <c r="CM1155" s="89"/>
      <c r="CN1155" s="89"/>
      <c r="CO1155" s="89"/>
      <c r="CP1155" s="89"/>
      <c r="CQ1155" s="89"/>
      <c r="CR1155" s="89"/>
      <c r="CS1155" s="89"/>
      <c r="CT1155" s="89"/>
      <c r="CU1155" s="89"/>
      <c r="CV1155" s="89"/>
      <c r="CW1155" s="89"/>
      <c r="CX1155" s="89"/>
      <c r="CY1155" s="89"/>
      <c r="CZ1155" s="89"/>
      <c r="DA1155" s="89"/>
      <c r="DB1155" s="89"/>
      <c r="DC1155" s="89"/>
      <c r="DD1155" s="89"/>
      <c r="DE1155" s="89"/>
      <c r="DF1155" s="89"/>
      <c r="DG1155" s="89"/>
      <c r="DH1155" s="89"/>
      <c r="DI1155" s="89"/>
      <c r="DJ1155" s="89"/>
      <c r="DK1155" s="89"/>
    </row>
    <row r="1156" spans="1:115" s="90" customFormat="1" ht="25.5">
      <c r="A1156" s="2"/>
      <c r="B1156" s="2">
        <v>48</v>
      </c>
      <c r="C1156" s="201" t="s">
        <v>1773</v>
      </c>
      <c r="D1156" s="232" t="s">
        <v>1764</v>
      </c>
      <c r="E1156" s="441" t="s">
        <v>1770</v>
      </c>
      <c r="F1156" s="443" t="s">
        <v>1774</v>
      </c>
      <c r="G1156" s="229" t="s">
        <v>1650</v>
      </c>
      <c r="H1156" s="454">
        <v>2980</v>
      </c>
      <c r="I1156" s="452"/>
      <c r="J1156" s="229"/>
      <c r="K1156" s="442">
        <v>43180</v>
      </c>
      <c r="L1156" s="451" t="s">
        <v>1775</v>
      </c>
      <c r="M1156" s="2"/>
      <c r="N1156" s="89"/>
      <c r="O1156" s="89"/>
      <c r="P1156" s="89"/>
      <c r="Q1156" s="89"/>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c r="AU1156" s="89"/>
      <c r="AV1156" s="89"/>
      <c r="AW1156" s="89"/>
      <c r="AX1156" s="89"/>
      <c r="AY1156" s="89"/>
      <c r="AZ1156" s="89"/>
      <c r="BA1156" s="89"/>
      <c r="BB1156" s="89"/>
      <c r="BC1156" s="89"/>
      <c r="BD1156" s="89"/>
      <c r="BE1156" s="89"/>
      <c r="BF1156" s="89"/>
      <c r="BG1156" s="89"/>
      <c r="BH1156" s="89"/>
      <c r="BI1156" s="89"/>
      <c r="BJ1156" s="89"/>
      <c r="BK1156" s="89"/>
      <c r="BL1156" s="89"/>
      <c r="BM1156" s="89"/>
      <c r="BN1156" s="89"/>
      <c r="BO1156" s="89"/>
      <c r="BP1156" s="89"/>
      <c r="BQ1156" s="89"/>
      <c r="BR1156" s="89"/>
      <c r="BS1156" s="89"/>
      <c r="BT1156" s="89"/>
      <c r="BU1156" s="89"/>
      <c r="BV1156" s="89"/>
      <c r="BW1156" s="89"/>
      <c r="BX1156" s="89"/>
      <c r="BY1156" s="89"/>
      <c r="BZ1156" s="89"/>
      <c r="CA1156" s="89"/>
      <c r="CB1156" s="89"/>
      <c r="CC1156" s="89"/>
      <c r="CD1156" s="89"/>
      <c r="CE1156" s="89"/>
      <c r="CF1156" s="89"/>
      <c r="CG1156" s="89"/>
      <c r="CH1156" s="89"/>
      <c r="CI1156" s="89"/>
      <c r="CJ1156" s="89"/>
      <c r="CK1156" s="89"/>
      <c r="CL1156" s="89"/>
      <c r="CM1156" s="89"/>
      <c r="CN1156" s="89"/>
      <c r="CO1156" s="89"/>
      <c r="CP1156" s="89"/>
      <c r="CQ1156" s="89"/>
      <c r="CR1156" s="89"/>
      <c r="CS1156" s="89"/>
      <c r="CT1156" s="89"/>
      <c r="CU1156" s="89"/>
      <c r="CV1156" s="89"/>
      <c r="CW1156" s="89"/>
      <c r="CX1156" s="89"/>
      <c r="CY1156" s="89"/>
      <c r="CZ1156" s="89"/>
      <c r="DA1156" s="89"/>
      <c r="DB1156" s="89"/>
      <c r="DC1156" s="89"/>
      <c r="DD1156" s="89"/>
      <c r="DE1156" s="89"/>
      <c r="DF1156" s="89"/>
      <c r="DG1156" s="89"/>
      <c r="DH1156" s="89"/>
      <c r="DI1156" s="89"/>
      <c r="DJ1156" s="89"/>
      <c r="DK1156" s="89"/>
    </row>
    <row r="1157" spans="1:115" s="90" customFormat="1" ht="12.75">
      <c r="A1157" s="2"/>
      <c r="B1157" s="2">
        <v>49</v>
      </c>
      <c r="C1157" s="201" t="s">
        <v>1776</v>
      </c>
      <c r="D1157" s="232" t="s">
        <v>1739</v>
      </c>
      <c r="E1157" s="441" t="s">
        <v>1777</v>
      </c>
      <c r="F1157" s="443" t="s">
        <v>1778</v>
      </c>
      <c r="G1157" s="229" t="s">
        <v>1669</v>
      </c>
      <c r="H1157" s="454">
        <v>7900</v>
      </c>
      <c r="I1157" s="452"/>
      <c r="J1157" s="229"/>
      <c r="K1157" s="442">
        <v>43171</v>
      </c>
      <c r="L1157" s="451" t="s">
        <v>1779</v>
      </c>
      <c r="M1157" s="2"/>
      <c r="N1157" s="89"/>
      <c r="O1157" s="89"/>
      <c r="P1157" s="89"/>
      <c r="Q1157" s="89"/>
      <c r="R1157" s="89"/>
      <c r="S1157" s="89"/>
      <c r="T1157" s="89"/>
      <c r="U1157" s="89"/>
      <c r="V1157" s="89"/>
      <c r="W1157" s="89"/>
      <c r="X1157" s="89"/>
      <c r="Y1157" s="89"/>
      <c r="Z1157" s="89"/>
      <c r="AA1157" s="89"/>
      <c r="AB1157" s="89"/>
      <c r="AC1157" s="89"/>
      <c r="AD1157" s="89"/>
      <c r="AE1157" s="89"/>
      <c r="AF1157" s="89"/>
      <c r="AG1157" s="89"/>
      <c r="AH1157" s="89"/>
      <c r="AI1157" s="89"/>
      <c r="AJ1157" s="89"/>
      <c r="AK1157" s="89"/>
      <c r="AL1157" s="89"/>
      <c r="AM1157" s="89"/>
      <c r="AN1157" s="89"/>
      <c r="AO1157" s="89"/>
      <c r="AP1157" s="89"/>
      <c r="AQ1157" s="89"/>
      <c r="AR1157" s="89"/>
      <c r="AS1157" s="89"/>
      <c r="AT1157" s="89"/>
      <c r="AU1157" s="89"/>
      <c r="AV1157" s="89"/>
      <c r="AW1157" s="89"/>
      <c r="AX1157" s="89"/>
      <c r="AY1157" s="89"/>
      <c r="AZ1157" s="89"/>
      <c r="BA1157" s="89"/>
      <c r="BB1157" s="89"/>
      <c r="BC1157" s="89"/>
      <c r="BD1157" s="89"/>
      <c r="BE1157" s="89"/>
      <c r="BF1157" s="89"/>
      <c r="BG1157" s="89"/>
      <c r="BH1157" s="89"/>
      <c r="BI1157" s="89"/>
      <c r="BJ1157" s="89"/>
      <c r="BK1157" s="89"/>
      <c r="BL1157" s="89"/>
      <c r="BM1157" s="89"/>
      <c r="BN1157" s="89"/>
      <c r="BO1157" s="89"/>
      <c r="BP1157" s="89"/>
      <c r="BQ1157" s="89"/>
      <c r="BR1157" s="89"/>
      <c r="BS1157" s="89"/>
      <c r="BT1157" s="89"/>
      <c r="BU1157" s="89"/>
      <c r="BV1157" s="89"/>
      <c r="BW1157" s="89"/>
      <c r="BX1157" s="89"/>
      <c r="BY1157" s="89"/>
      <c r="BZ1157" s="89"/>
      <c r="CA1157" s="89"/>
      <c r="CB1157" s="89"/>
      <c r="CC1157" s="89"/>
      <c r="CD1157" s="89"/>
      <c r="CE1157" s="89"/>
      <c r="CF1157" s="89"/>
      <c r="CG1157" s="89"/>
      <c r="CH1157" s="89"/>
      <c r="CI1157" s="89"/>
      <c r="CJ1157" s="89"/>
      <c r="CK1157" s="89"/>
      <c r="CL1157" s="89"/>
      <c r="CM1157" s="89"/>
      <c r="CN1157" s="89"/>
      <c r="CO1157" s="89"/>
      <c r="CP1157" s="89"/>
      <c r="CQ1157" s="89"/>
      <c r="CR1157" s="89"/>
      <c r="CS1157" s="89"/>
      <c r="CT1157" s="89"/>
      <c r="CU1157" s="89"/>
      <c r="CV1157" s="89"/>
      <c r="CW1157" s="89"/>
      <c r="CX1157" s="89"/>
      <c r="CY1157" s="89"/>
      <c r="CZ1157" s="89"/>
      <c r="DA1157" s="89"/>
      <c r="DB1157" s="89"/>
      <c r="DC1157" s="89"/>
      <c r="DD1157" s="89"/>
      <c r="DE1157" s="89"/>
      <c r="DF1157" s="89"/>
      <c r="DG1157" s="89"/>
      <c r="DH1157" s="89"/>
      <c r="DI1157" s="89"/>
      <c r="DJ1157" s="89"/>
      <c r="DK1157" s="89"/>
    </row>
    <row r="1158" spans="1:115" s="90" customFormat="1" ht="12.75">
      <c r="A1158" s="2"/>
      <c r="B1158" s="2">
        <v>50</v>
      </c>
      <c r="C1158" s="201" t="s">
        <v>1780</v>
      </c>
      <c r="D1158" s="232" t="s">
        <v>1744</v>
      </c>
      <c r="E1158" s="441" t="s">
        <v>1781</v>
      </c>
      <c r="F1158" s="443" t="s">
        <v>1782</v>
      </c>
      <c r="G1158" s="229" t="s">
        <v>697</v>
      </c>
      <c r="H1158" s="454">
        <v>4800</v>
      </c>
      <c r="I1158" s="452"/>
      <c r="J1158" s="229"/>
      <c r="K1158" s="442">
        <v>43461</v>
      </c>
      <c r="L1158" s="451" t="s">
        <v>1783</v>
      </c>
      <c r="M1158" s="2"/>
      <c r="N1158" s="89"/>
      <c r="O1158" s="89"/>
      <c r="P1158" s="89"/>
      <c r="Q1158" s="89"/>
      <c r="R1158" s="89"/>
      <c r="S1158" s="89"/>
      <c r="T1158" s="89"/>
      <c r="U1158" s="89"/>
      <c r="V1158" s="89"/>
      <c r="W1158" s="89"/>
      <c r="X1158" s="89"/>
      <c r="Y1158" s="89"/>
      <c r="Z1158" s="89"/>
      <c r="AA1158" s="89"/>
      <c r="AB1158" s="89"/>
      <c r="AC1158" s="89"/>
      <c r="AD1158" s="89"/>
      <c r="AE1158" s="89"/>
      <c r="AF1158" s="89"/>
      <c r="AG1158" s="89"/>
      <c r="AH1158" s="89"/>
      <c r="AI1158" s="89"/>
      <c r="AJ1158" s="89"/>
      <c r="AK1158" s="89"/>
      <c r="AL1158" s="89"/>
      <c r="AM1158" s="89"/>
      <c r="AN1158" s="89"/>
      <c r="AO1158" s="89"/>
      <c r="AP1158" s="89"/>
      <c r="AQ1158" s="89"/>
      <c r="AR1158" s="89"/>
      <c r="AS1158" s="89"/>
      <c r="AT1158" s="89"/>
      <c r="AU1158" s="89"/>
      <c r="AV1158" s="89"/>
      <c r="AW1158" s="89"/>
      <c r="AX1158" s="89"/>
      <c r="AY1158" s="89"/>
      <c r="AZ1158" s="89"/>
      <c r="BA1158" s="89"/>
      <c r="BB1158" s="89"/>
      <c r="BC1158" s="89"/>
      <c r="BD1158" s="89"/>
      <c r="BE1158" s="89"/>
      <c r="BF1158" s="89"/>
      <c r="BG1158" s="89"/>
      <c r="BH1158" s="89"/>
      <c r="BI1158" s="89"/>
      <c r="BJ1158" s="89"/>
      <c r="BK1158" s="89"/>
      <c r="BL1158" s="89"/>
      <c r="BM1158" s="89"/>
      <c r="BN1158" s="89"/>
      <c r="BO1158" s="89"/>
      <c r="BP1158" s="89"/>
      <c r="BQ1158" s="89"/>
      <c r="BR1158" s="89"/>
      <c r="BS1158" s="89"/>
      <c r="BT1158" s="89"/>
      <c r="BU1158" s="89"/>
      <c r="BV1158" s="89"/>
      <c r="BW1158" s="89"/>
      <c r="BX1158" s="89"/>
      <c r="BY1158" s="89"/>
      <c r="BZ1158" s="89"/>
      <c r="CA1158" s="89"/>
      <c r="CB1158" s="89"/>
      <c r="CC1158" s="89"/>
      <c r="CD1158" s="89"/>
      <c r="CE1158" s="89"/>
      <c r="CF1158" s="89"/>
      <c r="CG1158" s="89"/>
      <c r="CH1158" s="89"/>
      <c r="CI1158" s="89"/>
      <c r="CJ1158" s="89"/>
      <c r="CK1158" s="89"/>
      <c r="CL1158" s="89"/>
      <c r="CM1158" s="89"/>
      <c r="CN1158" s="89"/>
      <c r="CO1158" s="89"/>
      <c r="CP1158" s="89"/>
      <c r="CQ1158" s="89"/>
      <c r="CR1158" s="89"/>
      <c r="CS1158" s="89"/>
      <c r="CT1158" s="89"/>
      <c r="CU1158" s="89"/>
      <c r="CV1158" s="89"/>
      <c r="CW1158" s="89"/>
      <c r="CX1158" s="89"/>
      <c r="CY1158" s="89"/>
      <c r="CZ1158" s="89"/>
      <c r="DA1158" s="89"/>
      <c r="DB1158" s="89"/>
      <c r="DC1158" s="89"/>
      <c r="DD1158" s="89"/>
      <c r="DE1158" s="89"/>
      <c r="DF1158" s="89"/>
      <c r="DG1158" s="89"/>
      <c r="DH1158" s="89"/>
      <c r="DI1158" s="89"/>
      <c r="DJ1158" s="89"/>
      <c r="DK1158" s="89"/>
    </row>
    <row r="1159" spans="1:115" s="90" customFormat="1" ht="12.75">
      <c r="A1159" s="2"/>
      <c r="B1159" s="2">
        <v>51</v>
      </c>
      <c r="C1159" s="201" t="s">
        <v>1784</v>
      </c>
      <c r="D1159" s="232" t="s">
        <v>1734</v>
      </c>
      <c r="E1159" s="441" t="s">
        <v>1785</v>
      </c>
      <c r="F1159" s="443" t="s">
        <v>1786</v>
      </c>
      <c r="G1159" s="229" t="s">
        <v>697</v>
      </c>
      <c r="H1159" s="454">
        <v>5513</v>
      </c>
      <c r="I1159" s="452"/>
      <c r="J1159" s="229"/>
      <c r="K1159" s="442">
        <v>43011</v>
      </c>
      <c r="L1159" s="451" t="s">
        <v>1787</v>
      </c>
      <c r="M1159" s="2"/>
      <c r="N1159" s="89"/>
      <c r="O1159" s="89"/>
      <c r="P1159" s="89"/>
      <c r="Q1159" s="89"/>
      <c r="R1159" s="89"/>
      <c r="S1159" s="89"/>
      <c r="T1159" s="89"/>
      <c r="U1159" s="89"/>
      <c r="V1159" s="89"/>
      <c r="W1159" s="89"/>
      <c r="X1159" s="89"/>
      <c r="Y1159" s="89"/>
      <c r="Z1159" s="89"/>
      <c r="AA1159" s="89"/>
      <c r="AB1159" s="89"/>
      <c r="AC1159" s="89"/>
      <c r="AD1159" s="89"/>
      <c r="AE1159" s="89"/>
      <c r="AF1159" s="89"/>
      <c r="AG1159" s="89"/>
      <c r="AH1159" s="89"/>
      <c r="AI1159" s="89"/>
      <c r="AJ1159" s="89"/>
      <c r="AK1159" s="89"/>
      <c r="AL1159" s="89"/>
      <c r="AM1159" s="89"/>
      <c r="AN1159" s="89"/>
      <c r="AO1159" s="89"/>
      <c r="AP1159" s="89"/>
      <c r="AQ1159" s="89"/>
      <c r="AR1159" s="89"/>
      <c r="AS1159" s="89"/>
      <c r="AT1159" s="89"/>
      <c r="AU1159" s="89"/>
      <c r="AV1159" s="89"/>
      <c r="AW1159" s="89"/>
      <c r="AX1159" s="89"/>
      <c r="AY1159" s="89"/>
      <c r="AZ1159" s="89"/>
      <c r="BA1159" s="89"/>
      <c r="BB1159" s="89"/>
      <c r="BC1159" s="89"/>
      <c r="BD1159" s="89"/>
      <c r="BE1159" s="89"/>
      <c r="BF1159" s="89"/>
      <c r="BG1159" s="89"/>
      <c r="BH1159" s="89"/>
      <c r="BI1159" s="89"/>
      <c r="BJ1159" s="89"/>
      <c r="BK1159" s="89"/>
      <c r="BL1159" s="89"/>
      <c r="BM1159" s="89"/>
      <c r="BN1159" s="89"/>
      <c r="BO1159" s="89"/>
      <c r="BP1159" s="89"/>
      <c r="BQ1159" s="89"/>
      <c r="BR1159" s="89"/>
      <c r="BS1159" s="89"/>
      <c r="BT1159" s="89"/>
      <c r="BU1159" s="89"/>
      <c r="BV1159" s="89"/>
      <c r="BW1159" s="89"/>
      <c r="BX1159" s="89"/>
      <c r="BY1159" s="89"/>
      <c r="BZ1159" s="89"/>
      <c r="CA1159" s="89"/>
      <c r="CB1159" s="89"/>
      <c r="CC1159" s="89"/>
      <c r="CD1159" s="89"/>
      <c r="CE1159" s="89"/>
      <c r="CF1159" s="89"/>
      <c r="CG1159" s="89"/>
      <c r="CH1159" s="89"/>
      <c r="CI1159" s="89"/>
      <c r="CJ1159" s="89"/>
      <c r="CK1159" s="89"/>
      <c r="CL1159" s="89"/>
      <c r="CM1159" s="89"/>
      <c r="CN1159" s="89"/>
      <c r="CO1159" s="89"/>
      <c r="CP1159" s="89"/>
      <c r="CQ1159" s="89"/>
      <c r="CR1159" s="89"/>
      <c r="CS1159" s="89"/>
      <c r="CT1159" s="89"/>
      <c r="CU1159" s="89"/>
      <c r="CV1159" s="89"/>
      <c r="CW1159" s="89"/>
      <c r="CX1159" s="89"/>
      <c r="CY1159" s="89"/>
      <c r="CZ1159" s="89"/>
      <c r="DA1159" s="89"/>
      <c r="DB1159" s="89"/>
      <c r="DC1159" s="89"/>
      <c r="DD1159" s="89"/>
      <c r="DE1159" s="89"/>
      <c r="DF1159" s="89"/>
      <c r="DG1159" s="89"/>
      <c r="DH1159" s="89"/>
      <c r="DI1159" s="89"/>
      <c r="DJ1159" s="89"/>
      <c r="DK1159" s="89"/>
    </row>
    <row r="1160" spans="1:115" s="90" customFormat="1" ht="25.5">
      <c r="A1160" s="2"/>
      <c r="B1160" s="2">
        <v>52</v>
      </c>
      <c r="C1160" s="201" t="s">
        <v>1788</v>
      </c>
      <c r="D1160" s="232" t="s">
        <v>1745</v>
      </c>
      <c r="E1160" s="441" t="s">
        <v>1789</v>
      </c>
      <c r="F1160" s="443" t="s">
        <v>1790</v>
      </c>
      <c r="G1160" s="229" t="s">
        <v>1791</v>
      </c>
      <c r="H1160" s="454">
        <v>10200</v>
      </c>
      <c r="I1160" s="452"/>
      <c r="J1160" s="229"/>
      <c r="K1160" s="442">
        <v>42892</v>
      </c>
      <c r="L1160" s="451" t="s">
        <v>1792</v>
      </c>
      <c r="M1160" s="2"/>
      <c r="N1160" s="89"/>
      <c r="O1160" s="89"/>
      <c r="P1160" s="89"/>
      <c r="Q1160" s="89"/>
      <c r="R1160" s="89"/>
      <c r="S1160" s="89"/>
      <c r="T1160" s="89"/>
      <c r="U1160" s="89"/>
      <c r="V1160" s="89"/>
      <c r="W1160" s="89"/>
      <c r="X1160" s="89"/>
      <c r="Y1160" s="89"/>
      <c r="Z1160" s="89"/>
      <c r="AA1160" s="89"/>
      <c r="AB1160" s="89"/>
      <c r="AC1160" s="89"/>
      <c r="AD1160" s="89"/>
      <c r="AE1160" s="89"/>
      <c r="AF1160" s="89"/>
      <c r="AG1160" s="89"/>
      <c r="AH1160" s="89"/>
      <c r="AI1160" s="89"/>
      <c r="AJ1160" s="89"/>
      <c r="AK1160" s="89"/>
      <c r="AL1160" s="89"/>
      <c r="AM1160" s="89"/>
      <c r="AN1160" s="89"/>
      <c r="AO1160" s="89"/>
      <c r="AP1160" s="89"/>
      <c r="AQ1160" s="89"/>
      <c r="AR1160" s="89"/>
      <c r="AS1160" s="89"/>
      <c r="AT1160" s="89"/>
      <c r="AU1160" s="89"/>
      <c r="AV1160" s="89"/>
      <c r="AW1160" s="89"/>
      <c r="AX1160" s="89"/>
      <c r="AY1160" s="89"/>
      <c r="AZ1160" s="89"/>
      <c r="BA1160" s="89"/>
      <c r="BB1160" s="89"/>
      <c r="BC1160" s="89"/>
      <c r="BD1160" s="89"/>
      <c r="BE1160" s="89"/>
      <c r="BF1160" s="89"/>
      <c r="BG1160" s="89"/>
      <c r="BH1160" s="89"/>
      <c r="BI1160" s="89"/>
      <c r="BJ1160" s="89"/>
      <c r="BK1160" s="89"/>
      <c r="BL1160" s="89"/>
      <c r="BM1160" s="89"/>
      <c r="BN1160" s="89"/>
      <c r="BO1160" s="89"/>
      <c r="BP1160" s="89"/>
      <c r="BQ1160" s="89"/>
      <c r="BR1160" s="89"/>
      <c r="BS1160" s="89"/>
      <c r="BT1160" s="89"/>
      <c r="BU1160" s="89"/>
      <c r="BV1160" s="89"/>
      <c r="BW1160" s="89"/>
      <c r="BX1160" s="89"/>
      <c r="BY1160" s="89"/>
      <c r="BZ1160" s="89"/>
      <c r="CA1160" s="89"/>
      <c r="CB1160" s="89"/>
      <c r="CC1160" s="89"/>
      <c r="CD1160" s="89"/>
      <c r="CE1160" s="89"/>
      <c r="CF1160" s="89"/>
      <c r="CG1160" s="89"/>
      <c r="CH1160" s="89"/>
      <c r="CI1160" s="89"/>
      <c r="CJ1160" s="89"/>
      <c r="CK1160" s="89"/>
      <c r="CL1160" s="89"/>
      <c r="CM1160" s="89"/>
      <c r="CN1160" s="89"/>
      <c r="CO1160" s="89"/>
      <c r="CP1160" s="89"/>
      <c r="CQ1160" s="89"/>
      <c r="CR1160" s="89"/>
      <c r="CS1160" s="89"/>
      <c r="CT1160" s="89"/>
      <c r="CU1160" s="89"/>
      <c r="CV1160" s="89"/>
      <c r="CW1160" s="89"/>
      <c r="CX1160" s="89"/>
      <c r="CY1160" s="89"/>
      <c r="CZ1160" s="89"/>
      <c r="DA1160" s="89"/>
      <c r="DB1160" s="89"/>
      <c r="DC1160" s="89"/>
      <c r="DD1160" s="89"/>
      <c r="DE1160" s="89"/>
      <c r="DF1160" s="89"/>
      <c r="DG1160" s="89"/>
      <c r="DH1160" s="89"/>
      <c r="DI1160" s="89"/>
      <c r="DJ1160" s="89"/>
      <c r="DK1160" s="89"/>
    </row>
    <row r="1161" spans="1:115" s="90" customFormat="1" ht="12.75">
      <c r="A1161" s="2"/>
      <c r="B1161" s="2">
        <v>53</v>
      </c>
      <c r="C1161" s="201" t="s">
        <v>1793</v>
      </c>
      <c r="D1161" s="232" t="s">
        <v>1744</v>
      </c>
      <c r="E1161" s="441" t="s">
        <v>1794</v>
      </c>
      <c r="F1161" s="443" t="s">
        <v>1795</v>
      </c>
      <c r="G1161" s="229" t="s">
        <v>697</v>
      </c>
      <c r="H1161" s="454">
        <v>2250</v>
      </c>
      <c r="I1161" s="452"/>
      <c r="J1161" s="229"/>
      <c r="K1161" s="442">
        <v>43158</v>
      </c>
      <c r="L1161" s="451" t="s">
        <v>1796</v>
      </c>
      <c r="M1161" s="2"/>
      <c r="N1161" s="89"/>
      <c r="O1161" s="89"/>
      <c r="P1161" s="89"/>
      <c r="Q1161" s="89"/>
      <c r="R1161" s="89"/>
      <c r="S1161" s="89"/>
      <c r="T1161" s="89"/>
      <c r="U1161" s="89"/>
      <c r="V1161" s="89"/>
      <c r="W1161" s="89"/>
      <c r="X1161" s="89"/>
      <c r="Y1161" s="89"/>
      <c r="Z1161" s="89"/>
      <c r="AA1161" s="89"/>
      <c r="AB1161" s="89"/>
      <c r="AC1161" s="89"/>
      <c r="AD1161" s="89"/>
      <c r="AE1161" s="89"/>
      <c r="AF1161" s="89"/>
      <c r="AG1161" s="89"/>
      <c r="AH1161" s="89"/>
      <c r="AI1161" s="89"/>
      <c r="AJ1161" s="89"/>
      <c r="AK1161" s="89"/>
      <c r="AL1161" s="89"/>
      <c r="AM1161" s="89"/>
      <c r="AN1161" s="89"/>
      <c r="AO1161" s="89"/>
      <c r="AP1161" s="89"/>
      <c r="AQ1161" s="89"/>
      <c r="AR1161" s="89"/>
      <c r="AS1161" s="89"/>
      <c r="AT1161" s="89"/>
      <c r="AU1161" s="89"/>
      <c r="AV1161" s="89"/>
      <c r="AW1161" s="89"/>
      <c r="AX1161" s="89"/>
      <c r="AY1161" s="89"/>
      <c r="AZ1161" s="89"/>
      <c r="BA1161" s="89"/>
      <c r="BB1161" s="89"/>
      <c r="BC1161" s="89"/>
      <c r="BD1161" s="89"/>
      <c r="BE1161" s="89"/>
      <c r="BF1161" s="89"/>
      <c r="BG1161" s="89"/>
      <c r="BH1161" s="89"/>
      <c r="BI1161" s="89"/>
      <c r="BJ1161" s="89"/>
      <c r="BK1161" s="89"/>
      <c r="BL1161" s="89"/>
      <c r="BM1161" s="89"/>
      <c r="BN1161" s="89"/>
      <c r="BO1161" s="89"/>
      <c r="BP1161" s="89"/>
      <c r="BQ1161" s="89"/>
      <c r="BR1161" s="89"/>
      <c r="BS1161" s="89"/>
      <c r="BT1161" s="89"/>
      <c r="BU1161" s="89"/>
      <c r="BV1161" s="89"/>
      <c r="BW1161" s="89"/>
      <c r="BX1161" s="89"/>
      <c r="BY1161" s="89"/>
      <c r="BZ1161" s="89"/>
      <c r="CA1161" s="89"/>
      <c r="CB1161" s="89"/>
      <c r="CC1161" s="89"/>
      <c r="CD1161" s="89"/>
      <c r="CE1161" s="89"/>
      <c r="CF1161" s="89"/>
      <c r="CG1161" s="89"/>
      <c r="CH1161" s="89"/>
      <c r="CI1161" s="89"/>
      <c r="CJ1161" s="89"/>
      <c r="CK1161" s="89"/>
      <c r="CL1161" s="89"/>
      <c r="CM1161" s="89"/>
      <c r="CN1161" s="89"/>
      <c r="CO1161" s="89"/>
      <c r="CP1161" s="89"/>
      <c r="CQ1161" s="89"/>
      <c r="CR1161" s="89"/>
      <c r="CS1161" s="89"/>
      <c r="CT1161" s="89"/>
      <c r="CU1161" s="89"/>
      <c r="CV1161" s="89"/>
      <c r="CW1161" s="89"/>
      <c r="CX1161" s="89"/>
      <c r="CY1161" s="89"/>
      <c r="CZ1161" s="89"/>
      <c r="DA1161" s="89"/>
      <c r="DB1161" s="89"/>
      <c r="DC1161" s="89"/>
      <c r="DD1161" s="89"/>
      <c r="DE1161" s="89"/>
      <c r="DF1161" s="89"/>
      <c r="DG1161" s="89"/>
      <c r="DH1161" s="89"/>
      <c r="DI1161" s="89"/>
      <c r="DJ1161" s="89"/>
      <c r="DK1161" s="89"/>
    </row>
    <row r="1162" spans="1:115" s="90" customFormat="1" ht="12.75">
      <c r="A1162" s="2"/>
      <c r="B1162" s="2">
        <v>54</v>
      </c>
      <c r="C1162" s="201" t="s">
        <v>1793</v>
      </c>
      <c r="D1162" s="232" t="s">
        <v>1744</v>
      </c>
      <c r="E1162" s="441" t="s">
        <v>1797</v>
      </c>
      <c r="F1162" s="443" t="s">
        <v>1798</v>
      </c>
      <c r="G1162" s="229" t="s">
        <v>697</v>
      </c>
      <c r="H1162" s="454">
        <v>10125</v>
      </c>
      <c r="I1162" s="452"/>
      <c r="J1162" s="229"/>
      <c r="K1162" s="442">
        <v>43461</v>
      </c>
      <c r="L1162" s="451" t="s">
        <v>1799</v>
      </c>
      <c r="M1162" s="2"/>
      <c r="N1162" s="89"/>
      <c r="O1162" s="89"/>
      <c r="P1162" s="89"/>
      <c r="Q1162" s="89"/>
      <c r="R1162" s="89"/>
      <c r="S1162" s="89"/>
      <c r="T1162" s="89"/>
      <c r="U1162" s="89"/>
      <c r="V1162" s="89"/>
      <c r="W1162" s="89"/>
      <c r="X1162" s="89"/>
      <c r="Y1162" s="89"/>
      <c r="Z1162" s="89"/>
      <c r="AA1162" s="89"/>
      <c r="AB1162" s="89"/>
      <c r="AC1162" s="89"/>
      <c r="AD1162" s="89"/>
      <c r="AE1162" s="89"/>
      <c r="AF1162" s="89"/>
      <c r="AG1162" s="89"/>
      <c r="AH1162" s="89"/>
      <c r="AI1162" s="89"/>
      <c r="AJ1162" s="89"/>
      <c r="AK1162" s="89"/>
      <c r="AL1162" s="89"/>
      <c r="AM1162" s="89"/>
      <c r="AN1162" s="89"/>
      <c r="AO1162" s="89"/>
      <c r="AP1162" s="89"/>
      <c r="AQ1162" s="89"/>
      <c r="AR1162" s="89"/>
      <c r="AS1162" s="89"/>
      <c r="AT1162" s="89"/>
      <c r="AU1162" s="89"/>
      <c r="AV1162" s="89"/>
      <c r="AW1162" s="89"/>
      <c r="AX1162" s="89"/>
      <c r="AY1162" s="89"/>
      <c r="AZ1162" s="89"/>
      <c r="BA1162" s="89"/>
      <c r="BB1162" s="89"/>
      <c r="BC1162" s="89"/>
      <c r="BD1162" s="89"/>
      <c r="BE1162" s="89"/>
      <c r="BF1162" s="89"/>
      <c r="BG1162" s="89"/>
      <c r="BH1162" s="89"/>
      <c r="BI1162" s="89"/>
      <c r="BJ1162" s="89"/>
      <c r="BK1162" s="89"/>
      <c r="BL1162" s="89"/>
      <c r="BM1162" s="89"/>
      <c r="BN1162" s="89"/>
      <c r="BO1162" s="89"/>
      <c r="BP1162" s="89"/>
      <c r="BQ1162" s="89"/>
      <c r="BR1162" s="89"/>
      <c r="BS1162" s="89"/>
      <c r="BT1162" s="89"/>
      <c r="BU1162" s="89"/>
      <c r="BV1162" s="89"/>
      <c r="BW1162" s="89"/>
      <c r="BX1162" s="89"/>
      <c r="BY1162" s="89"/>
      <c r="BZ1162" s="89"/>
      <c r="CA1162" s="89"/>
      <c r="CB1162" s="89"/>
      <c r="CC1162" s="89"/>
      <c r="CD1162" s="89"/>
      <c r="CE1162" s="89"/>
      <c r="CF1162" s="89"/>
      <c r="CG1162" s="89"/>
      <c r="CH1162" s="89"/>
      <c r="CI1162" s="89"/>
      <c r="CJ1162" s="89"/>
      <c r="CK1162" s="89"/>
      <c r="CL1162" s="89"/>
      <c r="CM1162" s="89"/>
      <c r="CN1162" s="89"/>
      <c r="CO1162" s="89"/>
      <c r="CP1162" s="89"/>
      <c r="CQ1162" s="89"/>
      <c r="CR1162" s="89"/>
      <c r="CS1162" s="89"/>
      <c r="CT1162" s="89"/>
      <c r="CU1162" s="89"/>
      <c r="CV1162" s="89"/>
      <c r="CW1162" s="89"/>
      <c r="CX1162" s="89"/>
      <c r="CY1162" s="89"/>
      <c r="CZ1162" s="89"/>
      <c r="DA1162" s="89"/>
      <c r="DB1162" s="89"/>
      <c r="DC1162" s="89"/>
      <c r="DD1162" s="89"/>
      <c r="DE1162" s="89"/>
      <c r="DF1162" s="89"/>
      <c r="DG1162" s="89"/>
      <c r="DH1162" s="89"/>
      <c r="DI1162" s="89"/>
      <c r="DJ1162" s="89"/>
      <c r="DK1162" s="89"/>
    </row>
    <row r="1163" spans="1:115" s="90" customFormat="1" ht="25.5">
      <c r="A1163" s="2"/>
      <c r="B1163" s="2">
        <v>55</v>
      </c>
      <c r="C1163" s="201" t="s">
        <v>1800</v>
      </c>
      <c r="D1163" s="232" t="s">
        <v>1739</v>
      </c>
      <c r="E1163" s="441" t="s">
        <v>1746</v>
      </c>
      <c r="F1163" s="443" t="s">
        <v>1801</v>
      </c>
      <c r="G1163" s="229" t="s">
        <v>1650</v>
      </c>
      <c r="H1163" s="454">
        <v>10000</v>
      </c>
      <c r="I1163" s="452"/>
      <c r="J1163" s="229"/>
      <c r="K1163" s="442">
        <v>43418</v>
      </c>
      <c r="L1163" s="451" t="s">
        <v>1802</v>
      </c>
      <c r="M1163" s="2"/>
      <c r="N1163" s="89"/>
      <c r="O1163" s="89"/>
      <c r="P1163" s="89"/>
      <c r="Q1163" s="89"/>
      <c r="R1163" s="89"/>
      <c r="S1163" s="89"/>
      <c r="T1163" s="89"/>
      <c r="U1163" s="89"/>
      <c r="V1163" s="89"/>
      <c r="W1163" s="89"/>
      <c r="X1163" s="89"/>
      <c r="Y1163" s="89"/>
      <c r="Z1163" s="89"/>
      <c r="AA1163" s="89"/>
      <c r="AB1163" s="89"/>
      <c r="AC1163" s="89"/>
      <c r="AD1163" s="89"/>
      <c r="AE1163" s="89"/>
      <c r="AF1163" s="89"/>
      <c r="AG1163" s="89"/>
      <c r="AH1163" s="89"/>
      <c r="AI1163" s="89"/>
      <c r="AJ1163" s="89"/>
      <c r="AK1163" s="89"/>
      <c r="AL1163" s="89"/>
      <c r="AM1163" s="89"/>
      <c r="AN1163" s="89"/>
      <c r="AO1163" s="89"/>
      <c r="AP1163" s="89"/>
      <c r="AQ1163" s="89"/>
      <c r="AR1163" s="89"/>
      <c r="AS1163" s="89"/>
      <c r="AT1163" s="89"/>
      <c r="AU1163" s="89"/>
      <c r="AV1163" s="89"/>
      <c r="AW1163" s="89"/>
      <c r="AX1163" s="89"/>
      <c r="AY1163" s="89"/>
      <c r="AZ1163" s="89"/>
      <c r="BA1163" s="89"/>
      <c r="BB1163" s="89"/>
      <c r="BC1163" s="89"/>
      <c r="BD1163" s="89"/>
      <c r="BE1163" s="89"/>
      <c r="BF1163" s="89"/>
      <c r="BG1163" s="89"/>
      <c r="BH1163" s="89"/>
      <c r="BI1163" s="89"/>
      <c r="BJ1163" s="89"/>
      <c r="BK1163" s="89"/>
      <c r="BL1163" s="89"/>
      <c r="BM1163" s="89"/>
      <c r="BN1163" s="89"/>
      <c r="BO1163" s="89"/>
      <c r="BP1163" s="89"/>
      <c r="BQ1163" s="89"/>
      <c r="BR1163" s="89"/>
      <c r="BS1163" s="89"/>
      <c r="BT1163" s="89"/>
      <c r="BU1163" s="89"/>
      <c r="BV1163" s="89"/>
      <c r="BW1163" s="89"/>
      <c r="BX1163" s="89"/>
      <c r="BY1163" s="89"/>
      <c r="BZ1163" s="89"/>
      <c r="CA1163" s="89"/>
      <c r="CB1163" s="89"/>
      <c r="CC1163" s="89"/>
      <c r="CD1163" s="89"/>
      <c r="CE1163" s="89"/>
      <c r="CF1163" s="89"/>
      <c r="CG1163" s="89"/>
      <c r="CH1163" s="89"/>
      <c r="CI1163" s="89"/>
      <c r="CJ1163" s="89"/>
      <c r="CK1163" s="89"/>
      <c r="CL1163" s="89"/>
      <c r="CM1163" s="89"/>
      <c r="CN1163" s="89"/>
      <c r="CO1163" s="89"/>
      <c r="CP1163" s="89"/>
      <c r="CQ1163" s="89"/>
      <c r="CR1163" s="89"/>
      <c r="CS1163" s="89"/>
      <c r="CT1163" s="89"/>
      <c r="CU1163" s="89"/>
      <c r="CV1163" s="89"/>
      <c r="CW1163" s="89"/>
      <c r="CX1163" s="89"/>
      <c r="CY1163" s="89"/>
      <c r="CZ1163" s="89"/>
      <c r="DA1163" s="89"/>
      <c r="DB1163" s="89"/>
      <c r="DC1163" s="89"/>
      <c r="DD1163" s="89"/>
      <c r="DE1163" s="89"/>
      <c r="DF1163" s="89"/>
      <c r="DG1163" s="89"/>
      <c r="DH1163" s="89"/>
      <c r="DI1163" s="89"/>
      <c r="DJ1163" s="89"/>
      <c r="DK1163" s="89"/>
    </row>
    <row r="1164" spans="1:115" s="90" customFormat="1" ht="25.5">
      <c r="A1164" s="2"/>
      <c r="B1164" s="2">
        <v>56</v>
      </c>
      <c r="C1164" s="201" t="s">
        <v>1803</v>
      </c>
      <c r="D1164" s="232" t="s">
        <v>1734</v>
      </c>
      <c r="E1164" s="445" t="s">
        <v>1804</v>
      </c>
      <c r="F1164" s="443" t="s">
        <v>1805</v>
      </c>
      <c r="G1164" s="229" t="s">
        <v>1806</v>
      </c>
      <c r="H1164" s="454">
        <f>16012</f>
        <v>16012</v>
      </c>
      <c r="I1164" s="452"/>
      <c r="J1164" s="229"/>
      <c r="K1164" s="442">
        <v>43074</v>
      </c>
      <c r="L1164" s="451" t="s">
        <v>1807</v>
      </c>
      <c r="M1164" s="2"/>
      <c r="N1164" s="89"/>
      <c r="O1164" s="89"/>
      <c r="P1164" s="89"/>
      <c r="Q1164" s="89"/>
      <c r="R1164" s="89"/>
      <c r="S1164" s="89"/>
      <c r="T1164" s="89"/>
      <c r="U1164" s="89"/>
      <c r="V1164" s="89"/>
      <c r="W1164" s="89"/>
      <c r="X1164" s="89"/>
      <c r="Y1164" s="89"/>
      <c r="Z1164" s="89"/>
      <c r="AA1164" s="89"/>
      <c r="AB1164" s="89"/>
      <c r="AC1164" s="89"/>
      <c r="AD1164" s="89"/>
      <c r="AE1164" s="89"/>
      <c r="AF1164" s="89"/>
      <c r="AG1164" s="89"/>
      <c r="AH1164" s="89"/>
      <c r="AI1164" s="89"/>
      <c r="AJ1164" s="89"/>
      <c r="AK1164" s="89"/>
      <c r="AL1164" s="89"/>
      <c r="AM1164" s="89"/>
      <c r="AN1164" s="89"/>
      <c r="AO1164" s="89"/>
      <c r="AP1164" s="89"/>
      <c r="AQ1164" s="89"/>
      <c r="AR1164" s="89"/>
      <c r="AS1164" s="89"/>
      <c r="AT1164" s="89"/>
      <c r="AU1164" s="89"/>
      <c r="AV1164" s="89"/>
      <c r="AW1164" s="89"/>
      <c r="AX1164" s="89"/>
      <c r="AY1164" s="89"/>
      <c r="AZ1164" s="89"/>
      <c r="BA1164" s="89"/>
      <c r="BB1164" s="89"/>
      <c r="BC1164" s="89"/>
      <c r="BD1164" s="89"/>
      <c r="BE1164" s="89"/>
      <c r="BF1164" s="89"/>
      <c r="BG1164" s="89"/>
      <c r="BH1164" s="89"/>
      <c r="BI1164" s="89"/>
      <c r="BJ1164" s="89"/>
      <c r="BK1164" s="89"/>
      <c r="BL1164" s="89"/>
      <c r="BM1164" s="89"/>
      <c r="BN1164" s="89"/>
      <c r="BO1164" s="89"/>
      <c r="BP1164" s="89"/>
      <c r="BQ1164" s="89"/>
      <c r="BR1164" s="89"/>
      <c r="BS1164" s="89"/>
      <c r="BT1164" s="89"/>
      <c r="BU1164" s="89"/>
      <c r="BV1164" s="89"/>
      <c r="BW1164" s="89"/>
      <c r="BX1164" s="89"/>
      <c r="BY1164" s="89"/>
      <c r="BZ1164" s="89"/>
      <c r="CA1164" s="89"/>
      <c r="CB1164" s="89"/>
      <c r="CC1164" s="89"/>
      <c r="CD1164" s="89"/>
      <c r="CE1164" s="89"/>
      <c r="CF1164" s="89"/>
      <c r="CG1164" s="89"/>
      <c r="CH1164" s="89"/>
      <c r="CI1164" s="89"/>
      <c r="CJ1164" s="89"/>
      <c r="CK1164" s="89"/>
      <c r="CL1164" s="89"/>
      <c r="CM1164" s="89"/>
      <c r="CN1164" s="89"/>
      <c r="CO1164" s="89"/>
      <c r="CP1164" s="89"/>
      <c r="CQ1164" s="89"/>
      <c r="CR1164" s="89"/>
      <c r="CS1164" s="89"/>
      <c r="CT1164" s="89"/>
      <c r="CU1164" s="89"/>
      <c r="CV1164" s="89"/>
      <c r="CW1164" s="89"/>
      <c r="CX1164" s="89"/>
      <c r="CY1164" s="89"/>
      <c r="CZ1164" s="89"/>
      <c r="DA1164" s="89"/>
      <c r="DB1164" s="89"/>
      <c r="DC1164" s="89"/>
      <c r="DD1164" s="89"/>
      <c r="DE1164" s="89"/>
      <c r="DF1164" s="89"/>
      <c r="DG1164" s="89"/>
      <c r="DH1164" s="89"/>
      <c r="DI1164" s="89"/>
      <c r="DJ1164" s="89"/>
      <c r="DK1164" s="89"/>
    </row>
    <row r="1165" spans="1:115" s="90" customFormat="1" ht="25.5">
      <c r="A1165" s="2"/>
      <c r="B1165" s="2">
        <v>57</v>
      </c>
      <c r="C1165" s="201" t="s">
        <v>1808</v>
      </c>
      <c r="D1165" s="232" t="s">
        <v>1745</v>
      </c>
      <c r="E1165" s="445" t="s">
        <v>1761</v>
      </c>
      <c r="F1165" s="443" t="s">
        <v>1809</v>
      </c>
      <c r="G1165" s="229" t="s">
        <v>1690</v>
      </c>
      <c r="H1165" s="454">
        <v>10000</v>
      </c>
      <c r="I1165" s="452"/>
      <c r="J1165" s="229"/>
      <c r="K1165" s="442">
        <v>43178</v>
      </c>
      <c r="L1165" s="451" t="s">
        <v>1810</v>
      </c>
      <c r="M1165" s="2"/>
      <c r="N1165" s="89"/>
      <c r="O1165" s="89"/>
      <c r="P1165" s="89"/>
      <c r="Q1165" s="89"/>
      <c r="R1165" s="89"/>
      <c r="S1165" s="89"/>
      <c r="T1165" s="89"/>
      <c r="U1165" s="89"/>
      <c r="V1165" s="89"/>
      <c r="W1165" s="89"/>
      <c r="X1165" s="89"/>
      <c r="Y1165" s="89"/>
      <c r="Z1165" s="89"/>
      <c r="AA1165" s="89"/>
      <c r="AB1165" s="89"/>
      <c r="AC1165" s="89"/>
      <c r="AD1165" s="89"/>
      <c r="AE1165" s="89"/>
      <c r="AF1165" s="89"/>
      <c r="AG1165" s="89"/>
      <c r="AH1165" s="89"/>
      <c r="AI1165" s="89"/>
      <c r="AJ1165" s="89"/>
      <c r="AK1165" s="89"/>
      <c r="AL1165" s="89"/>
      <c r="AM1165" s="89"/>
      <c r="AN1165" s="89"/>
      <c r="AO1165" s="89"/>
      <c r="AP1165" s="89"/>
      <c r="AQ1165" s="89"/>
      <c r="AR1165" s="89"/>
      <c r="AS1165" s="89"/>
      <c r="AT1165" s="89"/>
      <c r="AU1165" s="89"/>
      <c r="AV1165" s="89"/>
      <c r="AW1165" s="89"/>
      <c r="AX1165" s="89"/>
      <c r="AY1165" s="89"/>
      <c r="AZ1165" s="89"/>
      <c r="BA1165" s="89"/>
      <c r="BB1165" s="89"/>
      <c r="BC1165" s="89"/>
      <c r="BD1165" s="89"/>
      <c r="BE1165" s="89"/>
      <c r="BF1165" s="89"/>
      <c r="BG1165" s="89"/>
      <c r="BH1165" s="89"/>
      <c r="BI1165" s="89"/>
      <c r="BJ1165" s="89"/>
      <c r="BK1165" s="89"/>
      <c r="BL1165" s="89"/>
      <c r="BM1165" s="89"/>
      <c r="BN1165" s="89"/>
      <c r="BO1165" s="89"/>
      <c r="BP1165" s="89"/>
      <c r="BQ1165" s="89"/>
      <c r="BR1165" s="89"/>
      <c r="BS1165" s="89"/>
      <c r="BT1165" s="89"/>
      <c r="BU1165" s="89"/>
      <c r="BV1165" s="89"/>
      <c r="BW1165" s="89"/>
      <c r="BX1165" s="89"/>
      <c r="BY1165" s="89"/>
      <c r="BZ1165" s="89"/>
      <c r="CA1165" s="89"/>
      <c r="CB1165" s="89"/>
      <c r="CC1165" s="89"/>
      <c r="CD1165" s="89"/>
      <c r="CE1165" s="89"/>
      <c r="CF1165" s="89"/>
      <c r="CG1165" s="89"/>
      <c r="CH1165" s="89"/>
      <c r="CI1165" s="89"/>
      <c r="CJ1165" s="89"/>
      <c r="CK1165" s="89"/>
      <c r="CL1165" s="89"/>
      <c r="CM1165" s="89"/>
      <c r="CN1165" s="89"/>
      <c r="CO1165" s="89"/>
      <c r="CP1165" s="89"/>
      <c r="CQ1165" s="89"/>
      <c r="CR1165" s="89"/>
      <c r="CS1165" s="89"/>
      <c r="CT1165" s="89"/>
      <c r="CU1165" s="89"/>
      <c r="CV1165" s="89"/>
      <c r="CW1165" s="89"/>
      <c r="CX1165" s="89"/>
      <c r="CY1165" s="89"/>
      <c r="CZ1165" s="89"/>
      <c r="DA1165" s="89"/>
      <c r="DB1165" s="89"/>
      <c r="DC1165" s="89"/>
      <c r="DD1165" s="89"/>
      <c r="DE1165" s="89"/>
      <c r="DF1165" s="89"/>
      <c r="DG1165" s="89"/>
      <c r="DH1165" s="89"/>
      <c r="DI1165" s="89"/>
      <c r="DJ1165" s="89"/>
      <c r="DK1165" s="89"/>
    </row>
    <row r="1166" spans="1:115" s="90" customFormat="1" ht="25.5">
      <c r="A1166" s="2"/>
      <c r="B1166" s="2">
        <v>58</v>
      </c>
      <c r="C1166" s="201" t="s">
        <v>1811</v>
      </c>
      <c r="D1166" s="232" t="s">
        <v>1739</v>
      </c>
      <c r="E1166" s="445" t="s">
        <v>1770</v>
      </c>
      <c r="F1166" s="443" t="s">
        <v>1812</v>
      </c>
      <c r="G1166" s="229" t="s">
        <v>1690</v>
      </c>
      <c r="H1166" s="454">
        <v>40560</v>
      </c>
      <c r="I1166" s="452"/>
      <c r="J1166" s="229"/>
      <c r="K1166" s="442">
        <v>43088</v>
      </c>
      <c r="L1166" s="451" t="s">
        <v>1813</v>
      </c>
      <c r="M1166" s="2"/>
      <c r="N1166" s="89"/>
      <c r="O1166" s="89"/>
      <c r="P1166" s="89"/>
      <c r="Q1166" s="89"/>
      <c r="R1166" s="89"/>
      <c r="S1166" s="89"/>
      <c r="T1166" s="89"/>
      <c r="U1166" s="89"/>
      <c r="V1166" s="89"/>
      <c r="W1166" s="89"/>
      <c r="X1166" s="89"/>
      <c r="Y1166" s="89"/>
      <c r="Z1166" s="89"/>
      <c r="AA1166" s="89"/>
      <c r="AB1166" s="89"/>
      <c r="AC1166" s="89"/>
      <c r="AD1166" s="89"/>
      <c r="AE1166" s="89"/>
      <c r="AF1166" s="89"/>
      <c r="AG1166" s="89"/>
      <c r="AH1166" s="89"/>
      <c r="AI1166" s="89"/>
      <c r="AJ1166" s="89"/>
      <c r="AK1166" s="89"/>
      <c r="AL1166" s="89"/>
      <c r="AM1166" s="89"/>
      <c r="AN1166" s="89"/>
      <c r="AO1166" s="89"/>
      <c r="AP1166" s="89"/>
      <c r="AQ1166" s="89"/>
      <c r="AR1166" s="89"/>
      <c r="AS1166" s="89"/>
      <c r="AT1166" s="89"/>
      <c r="AU1166" s="89"/>
      <c r="AV1166" s="89"/>
      <c r="AW1166" s="89"/>
      <c r="AX1166" s="89"/>
      <c r="AY1166" s="89"/>
      <c r="AZ1166" s="89"/>
      <c r="BA1166" s="89"/>
      <c r="BB1166" s="89"/>
      <c r="BC1166" s="89"/>
      <c r="BD1166" s="89"/>
      <c r="BE1166" s="89"/>
      <c r="BF1166" s="89"/>
      <c r="BG1166" s="89"/>
      <c r="BH1166" s="89"/>
      <c r="BI1166" s="89"/>
      <c r="BJ1166" s="89"/>
      <c r="BK1166" s="89"/>
      <c r="BL1166" s="89"/>
      <c r="BM1166" s="89"/>
      <c r="BN1166" s="89"/>
      <c r="BO1166" s="89"/>
      <c r="BP1166" s="89"/>
      <c r="BQ1166" s="89"/>
      <c r="BR1166" s="89"/>
      <c r="BS1166" s="89"/>
      <c r="BT1166" s="89"/>
      <c r="BU1166" s="89"/>
      <c r="BV1166" s="89"/>
      <c r="BW1166" s="89"/>
      <c r="BX1166" s="89"/>
      <c r="BY1166" s="89"/>
      <c r="BZ1166" s="89"/>
      <c r="CA1166" s="89"/>
      <c r="CB1166" s="89"/>
      <c r="CC1166" s="89"/>
      <c r="CD1166" s="89"/>
      <c r="CE1166" s="89"/>
      <c r="CF1166" s="89"/>
      <c r="CG1166" s="89"/>
      <c r="CH1166" s="89"/>
      <c r="CI1166" s="89"/>
      <c r="CJ1166" s="89"/>
      <c r="CK1166" s="89"/>
      <c r="CL1166" s="89"/>
      <c r="CM1166" s="89"/>
      <c r="CN1166" s="89"/>
      <c r="CO1166" s="89"/>
      <c r="CP1166" s="89"/>
      <c r="CQ1166" s="89"/>
      <c r="CR1166" s="89"/>
      <c r="CS1166" s="89"/>
      <c r="CT1166" s="89"/>
      <c r="CU1166" s="89"/>
      <c r="CV1166" s="89"/>
      <c r="CW1166" s="89"/>
      <c r="CX1166" s="89"/>
      <c r="CY1166" s="89"/>
      <c r="CZ1166" s="89"/>
      <c r="DA1166" s="89"/>
      <c r="DB1166" s="89"/>
      <c r="DC1166" s="89"/>
      <c r="DD1166" s="89"/>
      <c r="DE1166" s="89"/>
      <c r="DF1166" s="89"/>
      <c r="DG1166" s="89"/>
      <c r="DH1166" s="89"/>
      <c r="DI1166" s="89"/>
      <c r="DJ1166" s="89"/>
      <c r="DK1166" s="89"/>
    </row>
    <row r="1167" spans="1:115" s="90" customFormat="1" ht="25.5">
      <c r="A1167" s="2"/>
      <c r="B1167" s="2">
        <v>59</v>
      </c>
      <c r="C1167" s="201" t="s">
        <v>7555</v>
      </c>
      <c r="D1167" s="232" t="s">
        <v>1739</v>
      </c>
      <c r="E1167" s="445" t="s">
        <v>1770</v>
      </c>
      <c r="F1167" s="443" t="s">
        <v>1814</v>
      </c>
      <c r="G1167" s="229" t="s">
        <v>1791</v>
      </c>
      <c r="H1167" s="454">
        <v>42000</v>
      </c>
      <c r="I1167" s="452"/>
      <c r="J1167" s="229"/>
      <c r="K1167" s="442">
        <v>43133</v>
      </c>
      <c r="L1167" s="451" t="s">
        <v>1815</v>
      </c>
      <c r="M1167" s="2"/>
      <c r="N1167" s="89"/>
      <c r="O1167" s="89"/>
      <c r="P1167" s="89"/>
      <c r="Q1167" s="89"/>
      <c r="R1167" s="89"/>
      <c r="S1167" s="89"/>
      <c r="T1167" s="89"/>
      <c r="U1167" s="89"/>
      <c r="V1167" s="89"/>
      <c r="W1167" s="89"/>
      <c r="X1167" s="89"/>
      <c r="Y1167" s="89"/>
      <c r="Z1167" s="89"/>
      <c r="AA1167" s="89"/>
      <c r="AB1167" s="89"/>
      <c r="AC1167" s="89"/>
      <c r="AD1167" s="89"/>
      <c r="AE1167" s="89"/>
      <c r="AF1167" s="89"/>
      <c r="AG1167" s="89"/>
      <c r="AH1167" s="89"/>
      <c r="AI1167" s="89"/>
      <c r="AJ1167" s="89"/>
      <c r="AK1167" s="89"/>
      <c r="AL1167" s="89"/>
      <c r="AM1167" s="89"/>
      <c r="AN1167" s="89"/>
      <c r="AO1167" s="89"/>
      <c r="AP1167" s="89"/>
      <c r="AQ1167" s="89"/>
      <c r="AR1167" s="89"/>
      <c r="AS1167" s="89"/>
      <c r="AT1167" s="89"/>
      <c r="AU1167" s="89"/>
      <c r="AV1167" s="89"/>
      <c r="AW1167" s="89"/>
      <c r="AX1167" s="89"/>
      <c r="AY1167" s="89"/>
      <c r="AZ1167" s="89"/>
      <c r="BA1167" s="89"/>
      <c r="BB1167" s="89"/>
      <c r="BC1167" s="89"/>
      <c r="BD1167" s="89"/>
      <c r="BE1167" s="89"/>
      <c r="BF1167" s="89"/>
      <c r="BG1167" s="89"/>
      <c r="BH1167" s="89"/>
      <c r="BI1167" s="89"/>
      <c r="BJ1167" s="89"/>
      <c r="BK1167" s="89"/>
      <c r="BL1167" s="89"/>
      <c r="BM1167" s="89"/>
      <c r="BN1167" s="89"/>
      <c r="BO1167" s="89"/>
      <c r="BP1167" s="89"/>
      <c r="BQ1167" s="89"/>
      <c r="BR1167" s="89"/>
      <c r="BS1167" s="89"/>
      <c r="BT1167" s="89"/>
      <c r="BU1167" s="89"/>
      <c r="BV1167" s="89"/>
      <c r="BW1167" s="89"/>
      <c r="BX1167" s="89"/>
      <c r="BY1167" s="89"/>
      <c r="BZ1167" s="89"/>
      <c r="CA1167" s="89"/>
      <c r="CB1167" s="89"/>
      <c r="CC1167" s="89"/>
      <c r="CD1167" s="89"/>
      <c r="CE1167" s="89"/>
      <c r="CF1167" s="89"/>
      <c r="CG1167" s="89"/>
      <c r="CH1167" s="89"/>
      <c r="CI1167" s="89"/>
      <c r="CJ1167" s="89"/>
      <c r="CK1167" s="89"/>
      <c r="CL1167" s="89"/>
      <c r="CM1167" s="89"/>
      <c r="CN1167" s="89"/>
      <c r="CO1167" s="89"/>
      <c r="CP1167" s="89"/>
      <c r="CQ1167" s="89"/>
      <c r="CR1167" s="89"/>
      <c r="CS1167" s="89"/>
      <c r="CT1167" s="89"/>
      <c r="CU1167" s="89"/>
      <c r="CV1167" s="89"/>
      <c r="CW1167" s="89"/>
      <c r="CX1167" s="89"/>
      <c r="CY1167" s="89"/>
      <c r="CZ1167" s="89"/>
      <c r="DA1167" s="89"/>
      <c r="DB1167" s="89"/>
      <c r="DC1167" s="89"/>
      <c r="DD1167" s="89"/>
      <c r="DE1167" s="89"/>
      <c r="DF1167" s="89"/>
      <c r="DG1167" s="89"/>
      <c r="DH1167" s="89"/>
      <c r="DI1167" s="89"/>
      <c r="DJ1167" s="89"/>
      <c r="DK1167" s="89"/>
    </row>
    <row r="1168" spans="1:115" s="90" customFormat="1" ht="38.25">
      <c r="A1168" s="2"/>
      <c r="B1168" s="2">
        <v>60</v>
      </c>
      <c r="C1168" s="201" t="s">
        <v>1816</v>
      </c>
      <c r="D1168" s="232" t="s">
        <v>1745</v>
      </c>
      <c r="E1168" s="445" t="s">
        <v>1817</v>
      </c>
      <c r="F1168" s="443" t="s">
        <v>1818</v>
      </c>
      <c r="G1168" s="229" t="s">
        <v>1819</v>
      </c>
      <c r="H1168" s="454">
        <v>2400</v>
      </c>
      <c r="I1168" s="452"/>
      <c r="J1168" s="229"/>
      <c r="K1168" s="442">
        <v>43154</v>
      </c>
      <c r="L1168" s="451" t="s">
        <v>4122</v>
      </c>
      <c r="M1168" s="2"/>
      <c r="N1168" s="89"/>
      <c r="O1168" s="89"/>
      <c r="P1168" s="89"/>
      <c r="Q1168" s="89"/>
      <c r="R1168" s="89"/>
      <c r="S1168" s="89"/>
      <c r="T1168" s="89"/>
      <c r="U1168" s="89"/>
      <c r="V1168" s="89"/>
      <c r="W1168" s="89"/>
      <c r="X1168" s="89"/>
      <c r="Y1168" s="89"/>
      <c r="Z1168" s="89"/>
      <c r="AA1168" s="89"/>
      <c r="AB1168" s="89"/>
      <c r="AC1168" s="89"/>
      <c r="AD1168" s="89"/>
      <c r="AE1168" s="89"/>
      <c r="AF1168" s="89"/>
      <c r="AG1168" s="89"/>
      <c r="AH1168" s="89"/>
      <c r="AI1168" s="89"/>
      <c r="AJ1168" s="89"/>
      <c r="AK1168" s="89"/>
      <c r="AL1168" s="89"/>
      <c r="AM1168" s="89"/>
      <c r="AN1168" s="89"/>
      <c r="AO1168" s="89"/>
      <c r="AP1168" s="89"/>
      <c r="AQ1168" s="89"/>
      <c r="AR1168" s="89"/>
      <c r="AS1168" s="89"/>
      <c r="AT1168" s="89"/>
      <c r="AU1168" s="89"/>
      <c r="AV1168" s="89"/>
      <c r="AW1168" s="89"/>
      <c r="AX1168" s="89"/>
      <c r="AY1168" s="89"/>
      <c r="AZ1168" s="89"/>
      <c r="BA1168" s="89"/>
      <c r="BB1168" s="89"/>
      <c r="BC1168" s="89"/>
      <c r="BD1168" s="89"/>
      <c r="BE1168" s="89"/>
      <c r="BF1168" s="89"/>
      <c r="BG1168" s="89"/>
      <c r="BH1168" s="89"/>
      <c r="BI1168" s="89"/>
      <c r="BJ1168" s="89"/>
      <c r="BK1168" s="89"/>
      <c r="BL1168" s="89"/>
      <c r="BM1168" s="89"/>
      <c r="BN1168" s="89"/>
      <c r="BO1168" s="89"/>
      <c r="BP1168" s="89"/>
      <c r="BQ1168" s="89"/>
      <c r="BR1168" s="89"/>
      <c r="BS1168" s="89"/>
      <c r="BT1168" s="89"/>
      <c r="BU1168" s="89"/>
      <c r="BV1168" s="89"/>
      <c r="BW1168" s="89"/>
      <c r="BX1168" s="89"/>
      <c r="BY1168" s="89"/>
      <c r="BZ1168" s="89"/>
      <c r="CA1168" s="89"/>
      <c r="CB1168" s="89"/>
      <c r="CC1168" s="89"/>
      <c r="CD1168" s="89"/>
      <c r="CE1168" s="89"/>
      <c r="CF1168" s="89"/>
      <c r="CG1168" s="89"/>
      <c r="CH1168" s="89"/>
      <c r="CI1168" s="89"/>
      <c r="CJ1168" s="89"/>
      <c r="CK1168" s="89"/>
      <c r="CL1168" s="89"/>
      <c r="CM1168" s="89"/>
      <c r="CN1168" s="89"/>
      <c r="CO1168" s="89"/>
      <c r="CP1168" s="89"/>
      <c r="CQ1168" s="89"/>
      <c r="CR1168" s="89"/>
      <c r="CS1168" s="89"/>
      <c r="CT1168" s="89"/>
      <c r="CU1168" s="89"/>
      <c r="CV1168" s="89"/>
      <c r="CW1168" s="89"/>
      <c r="CX1168" s="89"/>
      <c r="CY1168" s="89"/>
      <c r="CZ1168" s="89"/>
      <c r="DA1168" s="89"/>
      <c r="DB1168" s="89"/>
      <c r="DC1168" s="89"/>
      <c r="DD1168" s="89"/>
      <c r="DE1168" s="89"/>
      <c r="DF1168" s="89"/>
      <c r="DG1168" s="89"/>
      <c r="DH1168" s="89"/>
      <c r="DI1168" s="89"/>
      <c r="DJ1168" s="89"/>
      <c r="DK1168" s="89"/>
    </row>
    <row r="1169" spans="1:115" s="90" customFormat="1" ht="51">
      <c r="A1169" s="2"/>
      <c r="B1169" s="2">
        <v>61</v>
      </c>
      <c r="C1169" s="201" t="s">
        <v>4123</v>
      </c>
      <c r="D1169" s="232" t="s">
        <v>4124</v>
      </c>
      <c r="E1169" s="445" t="s">
        <v>4125</v>
      </c>
      <c r="F1169" s="443" t="s">
        <v>4126</v>
      </c>
      <c r="G1169" s="229" t="s">
        <v>4127</v>
      </c>
      <c r="H1169" s="454">
        <v>69200</v>
      </c>
      <c r="I1169" s="452"/>
      <c r="J1169" s="229"/>
      <c r="K1169" s="442">
        <v>43074</v>
      </c>
      <c r="L1169" s="451" t="s">
        <v>4128</v>
      </c>
      <c r="M1169" s="2"/>
      <c r="N1169" s="89"/>
      <c r="O1169" s="89"/>
      <c r="P1169" s="89"/>
      <c r="Q1169" s="89"/>
      <c r="R1169" s="89"/>
      <c r="S1169" s="89"/>
      <c r="T1169" s="89"/>
      <c r="U1169" s="89"/>
      <c r="V1169" s="89"/>
      <c r="W1169" s="89"/>
      <c r="X1169" s="89"/>
      <c r="Y1169" s="89"/>
      <c r="Z1169" s="89"/>
      <c r="AA1169" s="89"/>
      <c r="AB1169" s="89"/>
      <c r="AC1169" s="89"/>
      <c r="AD1169" s="89"/>
      <c r="AE1169" s="89"/>
      <c r="AF1169" s="89"/>
      <c r="AG1169" s="89"/>
      <c r="AH1169" s="89"/>
      <c r="AI1169" s="89"/>
      <c r="AJ1169" s="89"/>
      <c r="AK1169" s="89"/>
      <c r="AL1169" s="89"/>
      <c r="AM1169" s="89"/>
      <c r="AN1169" s="89"/>
      <c r="AO1169" s="89"/>
      <c r="AP1169" s="89"/>
      <c r="AQ1169" s="89"/>
      <c r="AR1169" s="89"/>
      <c r="AS1169" s="89"/>
      <c r="AT1169" s="89"/>
      <c r="AU1169" s="89"/>
      <c r="AV1169" s="89"/>
      <c r="AW1169" s="89"/>
      <c r="AX1169" s="89"/>
      <c r="AY1169" s="89"/>
      <c r="AZ1169" s="89"/>
      <c r="BA1169" s="89"/>
      <c r="BB1169" s="89"/>
      <c r="BC1169" s="89"/>
      <c r="BD1169" s="89"/>
      <c r="BE1169" s="89"/>
      <c r="BF1169" s="89"/>
      <c r="BG1169" s="89"/>
      <c r="BH1169" s="89"/>
      <c r="BI1169" s="89"/>
      <c r="BJ1169" s="89"/>
      <c r="BK1169" s="89"/>
      <c r="BL1169" s="89"/>
      <c r="BM1169" s="89"/>
      <c r="BN1169" s="89"/>
      <c r="BO1169" s="89"/>
      <c r="BP1169" s="89"/>
      <c r="BQ1169" s="89"/>
      <c r="BR1169" s="89"/>
      <c r="BS1169" s="89"/>
      <c r="BT1169" s="89"/>
      <c r="BU1169" s="89"/>
      <c r="BV1169" s="89"/>
      <c r="BW1169" s="89"/>
      <c r="BX1169" s="89"/>
      <c r="BY1169" s="89"/>
      <c r="BZ1169" s="89"/>
      <c r="CA1169" s="89"/>
      <c r="CB1169" s="89"/>
      <c r="CC1169" s="89"/>
      <c r="CD1169" s="89"/>
      <c r="CE1169" s="89"/>
      <c r="CF1169" s="89"/>
      <c r="CG1169" s="89"/>
      <c r="CH1169" s="89"/>
      <c r="CI1169" s="89"/>
      <c r="CJ1169" s="89"/>
      <c r="CK1169" s="89"/>
      <c r="CL1169" s="89"/>
      <c r="CM1169" s="89"/>
      <c r="CN1169" s="89"/>
      <c r="CO1169" s="89"/>
      <c r="CP1169" s="89"/>
      <c r="CQ1169" s="89"/>
      <c r="CR1169" s="89"/>
      <c r="CS1169" s="89"/>
      <c r="CT1169" s="89"/>
      <c r="CU1169" s="89"/>
      <c r="CV1169" s="89"/>
      <c r="CW1169" s="89"/>
      <c r="CX1169" s="89"/>
      <c r="CY1169" s="89"/>
      <c r="CZ1169" s="89"/>
      <c r="DA1169" s="89"/>
      <c r="DB1169" s="89"/>
      <c r="DC1169" s="89"/>
      <c r="DD1169" s="89"/>
      <c r="DE1169" s="89"/>
      <c r="DF1169" s="89"/>
      <c r="DG1169" s="89"/>
      <c r="DH1169" s="89"/>
      <c r="DI1169" s="89"/>
      <c r="DJ1169" s="89"/>
      <c r="DK1169" s="89"/>
    </row>
    <row r="1170" spans="1:115" s="90" customFormat="1" ht="51">
      <c r="A1170" s="2"/>
      <c r="B1170" s="2">
        <v>62</v>
      </c>
      <c r="C1170" s="201" t="s">
        <v>4800</v>
      </c>
      <c r="D1170" s="232" t="s">
        <v>4801</v>
      </c>
      <c r="E1170" s="445" t="s">
        <v>4802</v>
      </c>
      <c r="F1170" s="443" t="s">
        <v>4803</v>
      </c>
      <c r="G1170" s="229" t="s">
        <v>4804</v>
      </c>
      <c r="H1170" s="454">
        <f>2971731+91434</f>
        <v>3063165</v>
      </c>
      <c r="I1170" s="452"/>
      <c r="J1170" s="229"/>
      <c r="K1170" s="442">
        <v>43082</v>
      </c>
      <c r="L1170" s="451" t="s">
        <v>4805</v>
      </c>
      <c r="M1170" s="2"/>
      <c r="N1170" s="89"/>
      <c r="O1170" s="89"/>
      <c r="P1170" s="89"/>
      <c r="Q1170" s="89"/>
      <c r="R1170" s="89"/>
      <c r="S1170" s="89"/>
      <c r="T1170" s="89"/>
      <c r="U1170" s="89"/>
      <c r="V1170" s="89"/>
      <c r="W1170" s="89"/>
      <c r="X1170" s="89"/>
      <c r="Y1170" s="89"/>
      <c r="Z1170" s="89"/>
      <c r="AA1170" s="89"/>
      <c r="AB1170" s="89"/>
      <c r="AC1170" s="89"/>
      <c r="AD1170" s="89"/>
      <c r="AE1170" s="89"/>
      <c r="AF1170" s="89"/>
      <c r="AG1170" s="89"/>
      <c r="AH1170" s="89"/>
      <c r="AI1170" s="89"/>
      <c r="AJ1170" s="89"/>
      <c r="AK1170" s="89"/>
      <c r="AL1170" s="89"/>
      <c r="AM1170" s="89"/>
      <c r="AN1170" s="89"/>
      <c r="AO1170" s="89"/>
      <c r="AP1170" s="89"/>
      <c r="AQ1170" s="89"/>
      <c r="AR1170" s="89"/>
      <c r="AS1170" s="89"/>
      <c r="AT1170" s="89"/>
      <c r="AU1170" s="89"/>
      <c r="AV1170" s="89"/>
      <c r="AW1170" s="89"/>
      <c r="AX1170" s="89"/>
      <c r="AY1170" s="89"/>
      <c r="AZ1170" s="89"/>
      <c r="BA1170" s="89"/>
      <c r="BB1170" s="89"/>
      <c r="BC1170" s="89"/>
      <c r="BD1170" s="89"/>
      <c r="BE1170" s="89"/>
      <c r="BF1170" s="89"/>
      <c r="BG1170" s="89"/>
      <c r="BH1170" s="89"/>
      <c r="BI1170" s="89"/>
      <c r="BJ1170" s="89"/>
      <c r="BK1170" s="89"/>
      <c r="BL1170" s="89"/>
      <c r="BM1170" s="89"/>
      <c r="BN1170" s="89"/>
      <c r="BO1170" s="89"/>
      <c r="BP1170" s="89"/>
      <c r="BQ1170" s="89"/>
      <c r="BR1170" s="89"/>
      <c r="BS1170" s="89"/>
      <c r="BT1170" s="89"/>
      <c r="BU1170" s="89"/>
      <c r="BV1170" s="89"/>
      <c r="BW1170" s="89"/>
      <c r="BX1170" s="89"/>
      <c r="BY1170" s="89"/>
      <c r="BZ1170" s="89"/>
      <c r="CA1170" s="89"/>
      <c r="CB1170" s="89"/>
      <c r="CC1170" s="89"/>
      <c r="CD1170" s="89"/>
      <c r="CE1170" s="89"/>
      <c r="CF1170" s="89"/>
      <c r="CG1170" s="89"/>
      <c r="CH1170" s="89"/>
      <c r="CI1170" s="89"/>
      <c r="CJ1170" s="89"/>
      <c r="CK1170" s="89"/>
      <c r="CL1170" s="89"/>
      <c r="CM1170" s="89"/>
      <c r="CN1170" s="89"/>
      <c r="CO1170" s="89"/>
      <c r="CP1170" s="89"/>
      <c r="CQ1170" s="89"/>
      <c r="CR1170" s="89"/>
      <c r="CS1170" s="89"/>
      <c r="CT1170" s="89"/>
      <c r="CU1170" s="89"/>
      <c r="CV1170" s="89"/>
      <c r="CW1170" s="89"/>
      <c r="CX1170" s="89"/>
      <c r="CY1170" s="89"/>
      <c r="CZ1170" s="89"/>
      <c r="DA1170" s="89"/>
      <c r="DB1170" s="89"/>
      <c r="DC1170" s="89"/>
      <c r="DD1170" s="89"/>
      <c r="DE1170" s="89"/>
      <c r="DF1170" s="89"/>
      <c r="DG1170" s="89"/>
      <c r="DH1170" s="89"/>
      <c r="DI1170" s="89"/>
      <c r="DJ1170" s="89"/>
      <c r="DK1170" s="89"/>
    </row>
    <row r="1171" spans="1:115" s="90" customFormat="1" ht="51">
      <c r="A1171" s="2"/>
      <c r="B1171" s="2">
        <v>63</v>
      </c>
      <c r="C1171" s="201" t="s">
        <v>4809</v>
      </c>
      <c r="D1171" s="232" t="s">
        <v>4806</v>
      </c>
      <c r="E1171" s="445" t="s">
        <v>4807</v>
      </c>
      <c r="F1171" s="443" t="s">
        <v>4810</v>
      </c>
      <c r="G1171" s="229" t="s">
        <v>4808</v>
      </c>
      <c r="H1171" s="454">
        <v>5000</v>
      </c>
      <c r="I1171" s="452"/>
      <c r="J1171" s="229"/>
      <c r="K1171" s="442">
        <v>43074</v>
      </c>
      <c r="L1171" s="451" t="s">
        <v>4811</v>
      </c>
      <c r="M1171" s="2"/>
      <c r="N1171" s="89"/>
      <c r="O1171" s="89"/>
      <c r="P1171" s="89"/>
      <c r="Q1171" s="89"/>
      <c r="R1171" s="89"/>
      <c r="S1171" s="89"/>
      <c r="T1171" s="89"/>
      <c r="U1171" s="89"/>
      <c r="V1171" s="89"/>
      <c r="W1171" s="89"/>
      <c r="X1171" s="89"/>
      <c r="Y1171" s="89"/>
      <c r="Z1171" s="89"/>
      <c r="AA1171" s="89"/>
      <c r="AB1171" s="89"/>
      <c r="AC1171" s="89"/>
      <c r="AD1171" s="89"/>
      <c r="AE1171" s="89"/>
      <c r="AF1171" s="89"/>
      <c r="AG1171" s="89"/>
      <c r="AH1171" s="89"/>
      <c r="AI1171" s="89"/>
      <c r="AJ1171" s="89"/>
      <c r="AK1171" s="89"/>
      <c r="AL1171" s="89"/>
      <c r="AM1171" s="89"/>
      <c r="AN1171" s="89"/>
      <c r="AO1171" s="89"/>
      <c r="AP1171" s="89"/>
      <c r="AQ1171" s="89"/>
      <c r="AR1171" s="89"/>
      <c r="AS1171" s="89"/>
      <c r="AT1171" s="89"/>
      <c r="AU1171" s="89"/>
      <c r="AV1171" s="89"/>
      <c r="AW1171" s="89"/>
      <c r="AX1171" s="89"/>
      <c r="AY1171" s="89"/>
      <c r="AZ1171" s="89"/>
      <c r="BA1171" s="89"/>
      <c r="BB1171" s="89"/>
      <c r="BC1171" s="89"/>
      <c r="BD1171" s="89"/>
      <c r="BE1171" s="89"/>
      <c r="BF1171" s="89"/>
      <c r="BG1171" s="89"/>
      <c r="BH1171" s="89"/>
      <c r="BI1171" s="89"/>
      <c r="BJ1171" s="89"/>
      <c r="BK1171" s="89"/>
      <c r="BL1171" s="89"/>
      <c r="BM1171" s="89"/>
      <c r="BN1171" s="89"/>
      <c r="BO1171" s="89"/>
      <c r="BP1171" s="89"/>
      <c r="BQ1171" s="89"/>
      <c r="BR1171" s="89"/>
      <c r="BS1171" s="89"/>
      <c r="BT1171" s="89"/>
      <c r="BU1171" s="89"/>
      <c r="BV1171" s="89"/>
      <c r="BW1171" s="89"/>
      <c r="BX1171" s="89"/>
      <c r="BY1171" s="89"/>
      <c r="BZ1171" s="89"/>
      <c r="CA1171" s="89"/>
      <c r="CB1171" s="89"/>
      <c r="CC1171" s="89"/>
      <c r="CD1171" s="89"/>
      <c r="CE1171" s="89"/>
      <c r="CF1171" s="89"/>
      <c r="CG1171" s="89"/>
      <c r="CH1171" s="89"/>
      <c r="CI1171" s="89"/>
      <c r="CJ1171" s="89"/>
      <c r="CK1171" s="89"/>
      <c r="CL1171" s="89"/>
      <c r="CM1171" s="89"/>
      <c r="CN1171" s="89"/>
      <c r="CO1171" s="89"/>
      <c r="CP1171" s="89"/>
      <c r="CQ1171" s="89"/>
      <c r="CR1171" s="89"/>
      <c r="CS1171" s="89"/>
      <c r="CT1171" s="89"/>
      <c r="CU1171" s="89"/>
      <c r="CV1171" s="89"/>
      <c r="CW1171" s="89"/>
      <c r="CX1171" s="89"/>
      <c r="CY1171" s="89"/>
      <c r="CZ1171" s="89"/>
      <c r="DA1171" s="89"/>
      <c r="DB1171" s="89"/>
      <c r="DC1171" s="89"/>
      <c r="DD1171" s="89"/>
      <c r="DE1171" s="89"/>
      <c r="DF1171" s="89"/>
      <c r="DG1171" s="89"/>
      <c r="DH1171" s="89"/>
      <c r="DI1171" s="89"/>
      <c r="DJ1171" s="89"/>
      <c r="DK1171" s="89"/>
    </row>
    <row r="1172" spans="1:115" s="90" customFormat="1" ht="25.5">
      <c r="A1172" s="2"/>
      <c r="B1172" s="2">
        <v>64</v>
      </c>
      <c r="C1172" s="201" t="s">
        <v>4334</v>
      </c>
      <c r="D1172" s="232" t="s">
        <v>4124</v>
      </c>
      <c r="E1172" s="445" t="s">
        <v>5060</v>
      </c>
      <c r="F1172" s="443" t="s">
        <v>5061</v>
      </c>
      <c r="G1172" s="229" t="s">
        <v>1650</v>
      </c>
      <c r="H1172" s="454">
        <v>1500</v>
      </c>
      <c r="I1172" s="452"/>
      <c r="J1172" s="229"/>
      <c r="K1172" s="442">
        <v>42984</v>
      </c>
      <c r="L1172" s="451" t="s">
        <v>5062</v>
      </c>
      <c r="M1172" s="2"/>
      <c r="N1172" s="89"/>
      <c r="O1172" s="89"/>
      <c r="P1172" s="89"/>
      <c r="Q1172" s="89"/>
      <c r="R1172" s="89"/>
      <c r="S1172" s="89"/>
      <c r="T1172" s="89"/>
      <c r="U1172" s="89"/>
      <c r="V1172" s="89"/>
      <c r="W1172" s="89"/>
      <c r="X1172" s="89"/>
      <c r="Y1172" s="89"/>
      <c r="Z1172" s="89"/>
      <c r="AA1172" s="89"/>
      <c r="AB1172" s="89"/>
      <c r="AC1172" s="89"/>
      <c r="AD1172" s="89"/>
      <c r="AE1172" s="89"/>
      <c r="AF1172" s="89"/>
      <c r="AG1172" s="89"/>
      <c r="AH1172" s="89"/>
      <c r="AI1172" s="89"/>
      <c r="AJ1172" s="89"/>
      <c r="AK1172" s="89"/>
      <c r="AL1172" s="89"/>
      <c r="AM1172" s="89"/>
      <c r="AN1172" s="89"/>
      <c r="AO1172" s="89"/>
      <c r="AP1172" s="89"/>
      <c r="AQ1172" s="89"/>
      <c r="AR1172" s="89"/>
      <c r="AS1172" s="89"/>
      <c r="AT1172" s="89"/>
      <c r="AU1172" s="89"/>
      <c r="AV1172" s="89"/>
      <c r="AW1172" s="89"/>
      <c r="AX1172" s="89"/>
      <c r="AY1172" s="89"/>
      <c r="AZ1172" s="89"/>
      <c r="BA1172" s="89"/>
      <c r="BB1172" s="89"/>
      <c r="BC1172" s="89"/>
      <c r="BD1172" s="89"/>
      <c r="BE1172" s="89"/>
      <c r="BF1172" s="89"/>
      <c r="BG1172" s="89"/>
      <c r="BH1172" s="89"/>
      <c r="BI1172" s="89"/>
      <c r="BJ1172" s="89"/>
      <c r="BK1172" s="89"/>
      <c r="BL1172" s="89"/>
      <c r="BM1172" s="89"/>
      <c r="BN1172" s="89"/>
      <c r="BO1172" s="89"/>
      <c r="BP1172" s="89"/>
      <c r="BQ1172" s="89"/>
      <c r="BR1172" s="89"/>
      <c r="BS1172" s="89"/>
      <c r="BT1172" s="89"/>
      <c r="BU1172" s="89"/>
      <c r="BV1172" s="89"/>
      <c r="BW1172" s="89"/>
      <c r="BX1172" s="89"/>
      <c r="BY1172" s="89"/>
      <c r="BZ1172" s="89"/>
      <c r="CA1172" s="89"/>
      <c r="CB1172" s="89"/>
      <c r="CC1172" s="89"/>
      <c r="CD1172" s="89"/>
      <c r="CE1172" s="89"/>
      <c r="CF1172" s="89"/>
      <c r="CG1172" s="89"/>
      <c r="CH1172" s="89"/>
      <c r="CI1172" s="89"/>
      <c r="CJ1172" s="89"/>
      <c r="CK1172" s="89"/>
      <c r="CL1172" s="89"/>
      <c r="CM1172" s="89"/>
      <c r="CN1172" s="89"/>
      <c r="CO1172" s="89"/>
      <c r="CP1172" s="89"/>
      <c r="CQ1172" s="89"/>
      <c r="CR1172" s="89"/>
      <c r="CS1172" s="89"/>
      <c r="CT1172" s="89"/>
      <c r="CU1172" s="89"/>
      <c r="CV1172" s="89"/>
      <c r="CW1172" s="89"/>
      <c r="CX1172" s="89"/>
      <c r="CY1172" s="89"/>
      <c r="CZ1172" s="89"/>
      <c r="DA1172" s="89"/>
      <c r="DB1172" s="89"/>
      <c r="DC1172" s="89"/>
      <c r="DD1172" s="89"/>
      <c r="DE1172" s="89"/>
      <c r="DF1172" s="89"/>
      <c r="DG1172" s="89"/>
      <c r="DH1172" s="89"/>
      <c r="DI1172" s="89"/>
      <c r="DJ1172" s="89"/>
      <c r="DK1172" s="89"/>
    </row>
    <row r="1173" spans="1:115" s="90" customFormat="1" ht="89.25">
      <c r="A1173" s="2"/>
      <c r="B1173" s="2">
        <v>65</v>
      </c>
      <c r="C1173" s="201" t="s">
        <v>6505</v>
      </c>
      <c r="D1173" s="232" t="s">
        <v>6506</v>
      </c>
      <c r="E1173" s="445" t="s">
        <v>6507</v>
      </c>
      <c r="F1173" s="443" t="s">
        <v>6508</v>
      </c>
      <c r="G1173" s="229" t="s">
        <v>6509</v>
      </c>
      <c r="H1173" s="454">
        <v>13000</v>
      </c>
      <c r="I1173" s="452"/>
      <c r="J1173" s="229"/>
      <c r="K1173" s="442">
        <v>42992</v>
      </c>
      <c r="L1173" s="451" t="s">
        <v>6510</v>
      </c>
      <c r="M1173" s="2"/>
      <c r="N1173" s="89"/>
      <c r="O1173" s="89"/>
      <c r="P1173" s="89"/>
      <c r="Q1173" s="89"/>
      <c r="R1173" s="89"/>
      <c r="S1173" s="89"/>
      <c r="T1173" s="89"/>
      <c r="U1173" s="89"/>
      <c r="V1173" s="89"/>
      <c r="W1173" s="89"/>
      <c r="X1173" s="89"/>
      <c r="Y1173" s="89"/>
      <c r="Z1173" s="89"/>
      <c r="AA1173" s="89"/>
      <c r="AB1173" s="89"/>
      <c r="AC1173" s="89"/>
      <c r="AD1173" s="89"/>
      <c r="AE1173" s="89"/>
      <c r="AF1173" s="89"/>
      <c r="AG1173" s="89"/>
      <c r="AH1173" s="89"/>
      <c r="AI1173" s="89"/>
      <c r="AJ1173" s="89"/>
      <c r="AK1173" s="89"/>
      <c r="AL1173" s="89"/>
      <c r="AM1173" s="89"/>
      <c r="AN1173" s="89"/>
      <c r="AO1173" s="89"/>
      <c r="AP1173" s="89"/>
      <c r="AQ1173" s="89"/>
      <c r="AR1173" s="89"/>
      <c r="AS1173" s="89"/>
      <c r="AT1173" s="89"/>
      <c r="AU1173" s="89"/>
      <c r="AV1173" s="89"/>
      <c r="AW1173" s="89"/>
      <c r="AX1173" s="89"/>
      <c r="AY1173" s="89"/>
      <c r="AZ1173" s="89"/>
      <c r="BA1173" s="89"/>
      <c r="BB1173" s="89"/>
      <c r="BC1173" s="89"/>
      <c r="BD1173" s="89"/>
      <c r="BE1173" s="89"/>
      <c r="BF1173" s="89"/>
      <c r="BG1173" s="89"/>
      <c r="BH1173" s="89"/>
      <c r="BI1173" s="89"/>
      <c r="BJ1173" s="89"/>
      <c r="BK1173" s="89"/>
      <c r="BL1173" s="89"/>
      <c r="BM1173" s="89"/>
      <c r="BN1173" s="89"/>
      <c r="BO1173" s="89"/>
      <c r="BP1173" s="89"/>
      <c r="BQ1173" s="89"/>
      <c r="BR1173" s="89"/>
      <c r="BS1173" s="89"/>
      <c r="BT1173" s="89"/>
      <c r="BU1173" s="89"/>
      <c r="BV1173" s="89"/>
      <c r="BW1173" s="89"/>
      <c r="BX1173" s="89"/>
      <c r="BY1173" s="89"/>
      <c r="BZ1173" s="89"/>
      <c r="CA1173" s="89"/>
      <c r="CB1173" s="89"/>
      <c r="CC1173" s="89"/>
      <c r="CD1173" s="89"/>
      <c r="CE1173" s="89"/>
      <c r="CF1173" s="89"/>
      <c r="CG1173" s="89"/>
      <c r="CH1173" s="89"/>
      <c r="CI1173" s="89"/>
      <c r="CJ1173" s="89"/>
      <c r="CK1173" s="89"/>
      <c r="CL1173" s="89"/>
      <c r="CM1173" s="89"/>
      <c r="CN1173" s="89"/>
      <c r="CO1173" s="89"/>
      <c r="CP1173" s="89"/>
      <c r="CQ1173" s="89"/>
      <c r="CR1173" s="89"/>
      <c r="CS1173" s="89"/>
      <c r="CT1173" s="89"/>
      <c r="CU1173" s="89"/>
      <c r="CV1173" s="89"/>
      <c r="CW1173" s="89"/>
      <c r="CX1173" s="89"/>
      <c r="CY1173" s="89"/>
      <c r="CZ1173" s="89"/>
      <c r="DA1173" s="89"/>
      <c r="DB1173" s="89"/>
      <c r="DC1173" s="89"/>
      <c r="DD1173" s="89"/>
      <c r="DE1173" s="89"/>
      <c r="DF1173" s="89"/>
      <c r="DG1173" s="89"/>
      <c r="DH1173" s="89"/>
      <c r="DI1173" s="89"/>
      <c r="DJ1173" s="89"/>
      <c r="DK1173" s="89"/>
    </row>
    <row r="1174" spans="1:115" s="90" customFormat="1" ht="38.25">
      <c r="A1174" s="2"/>
      <c r="B1174" s="2">
        <v>66</v>
      </c>
      <c r="C1174" s="201" t="s">
        <v>7075</v>
      </c>
      <c r="D1174" s="232" t="s">
        <v>7076</v>
      </c>
      <c r="E1174" s="445" t="s">
        <v>7077</v>
      </c>
      <c r="F1174" s="443" t="s">
        <v>7556</v>
      </c>
      <c r="G1174" s="229" t="s">
        <v>7079</v>
      </c>
      <c r="H1174" s="454">
        <v>5200</v>
      </c>
      <c r="I1174" s="452"/>
      <c r="J1174" s="229"/>
      <c r="K1174" s="442">
        <v>42990</v>
      </c>
      <c r="L1174" s="451" t="s">
        <v>7080</v>
      </c>
      <c r="M1174" s="2"/>
      <c r="N1174" s="89"/>
      <c r="O1174" s="89"/>
      <c r="P1174" s="89"/>
      <c r="Q1174" s="89"/>
      <c r="R1174" s="89"/>
      <c r="S1174" s="89"/>
      <c r="T1174" s="89"/>
      <c r="U1174" s="89"/>
      <c r="V1174" s="89"/>
      <c r="W1174" s="89"/>
      <c r="X1174" s="89"/>
      <c r="Y1174" s="89"/>
      <c r="Z1174" s="89"/>
      <c r="AA1174" s="89"/>
      <c r="AB1174" s="89"/>
      <c r="AC1174" s="89"/>
      <c r="AD1174" s="89"/>
      <c r="AE1174" s="89"/>
      <c r="AF1174" s="89"/>
      <c r="AG1174" s="89"/>
      <c r="AH1174" s="89"/>
      <c r="AI1174" s="89"/>
      <c r="AJ1174" s="89"/>
      <c r="AK1174" s="89"/>
      <c r="AL1174" s="89"/>
      <c r="AM1174" s="89"/>
      <c r="AN1174" s="89"/>
      <c r="AO1174" s="89"/>
      <c r="AP1174" s="89"/>
      <c r="AQ1174" s="89"/>
      <c r="AR1174" s="89"/>
      <c r="AS1174" s="89"/>
      <c r="AT1174" s="89"/>
      <c r="AU1174" s="89"/>
      <c r="AV1174" s="89"/>
      <c r="AW1174" s="89"/>
      <c r="AX1174" s="89"/>
      <c r="AY1174" s="89"/>
      <c r="AZ1174" s="89"/>
      <c r="BA1174" s="89"/>
      <c r="BB1174" s="89"/>
      <c r="BC1174" s="89"/>
      <c r="BD1174" s="89"/>
      <c r="BE1174" s="89"/>
      <c r="BF1174" s="89"/>
      <c r="BG1174" s="89"/>
      <c r="BH1174" s="89"/>
      <c r="BI1174" s="89"/>
      <c r="BJ1174" s="89"/>
      <c r="BK1174" s="89"/>
      <c r="BL1174" s="89"/>
      <c r="BM1174" s="89"/>
      <c r="BN1174" s="89"/>
      <c r="BO1174" s="89"/>
      <c r="BP1174" s="89"/>
      <c r="BQ1174" s="89"/>
      <c r="BR1174" s="89"/>
      <c r="BS1174" s="89"/>
      <c r="BT1174" s="89"/>
      <c r="BU1174" s="89"/>
      <c r="BV1174" s="89"/>
      <c r="BW1174" s="89"/>
      <c r="BX1174" s="89"/>
      <c r="BY1174" s="89"/>
      <c r="BZ1174" s="89"/>
      <c r="CA1174" s="89"/>
      <c r="CB1174" s="89"/>
      <c r="CC1174" s="89"/>
      <c r="CD1174" s="89"/>
      <c r="CE1174" s="89"/>
      <c r="CF1174" s="89"/>
      <c r="CG1174" s="89"/>
      <c r="CH1174" s="89"/>
      <c r="CI1174" s="89"/>
      <c r="CJ1174" s="89"/>
      <c r="CK1174" s="89"/>
      <c r="CL1174" s="89"/>
      <c r="CM1174" s="89"/>
      <c r="CN1174" s="89"/>
      <c r="CO1174" s="89"/>
      <c r="CP1174" s="89"/>
      <c r="CQ1174" s="89"/>
      <c r="CR1174" s="89"/>
      <c r="CS1174" s="89"/>
      <c r="CT1174" s="89"/>
      <c r="CU1174" s="89"/>
      <c r="CV1174" s="89"/>
      <c r="CW1174" s="89"/>
      <c r="CX1174" s="89"/>
      <c r="CY1174" s="89"/>
      <c r="CZ1174" s="89"/>
      <c r="DA1174" s="89"/>
      <c r="DB1174" s="89"/>
      <c r="DC1174" s="89"/>
      <c r="DD1174" s="89"/>
      <c r="DE1174" s="89"/>
      <c r="DF1174" s="89"/>
      <c r="DG1174" s="89"/>
      <c r="DH1174" s="89"/>
      <c r="DI1174" s="89"/>
      <c r="DJ1174" s="89"/>
      <c r="DK1174" s="89"/>
    </row>
    <row r="1175" spans="1:115" s="90" customFormat="1" ht="38.25">
      <c r="A1175" s="2"/>
      <c r="B1175" s="2">
        <v>67</v>
      </c>
      <c r="C1175" s="201" t="s">
        <v>7081</v>
      </c>
      <c r="D1175" s="232" t="s">
        <v>7082</v>
      </c>
      <c r="E1175" s="445" t="s">
        <v>7077</v>
      </c>
      <c r="F1175" s="443" t="s">
        <v>7078</v>
      </c>
      <c r="G1175" s="229" t="s">
        <v>7079</v>
      </c>
      <c r="H1175" s="454">
        <v>5200</v>
      </c>
      <c r="I1175" s="452"/>
      <c r="J1175" s="229"/>
      <c r="K1175" s="442">
        <v>42986</v>
      </c>
      <c r="L1175" s="451" t="s">
        <v>7083</v>
      </c>
      <c r="M1175" s="2"/>
      <c r="N1175" s="89"/>
      <c r="O1175" s="89"/>
      <c r="P1175" s="89"/>
      <c r="Q1175" s="89"/>
      <c r="R1175" s="89"/>
      <c r="S1175" s="89"/>
      <c r="T1175" s="89"/>
      <c r="U1175" s="89"/>
      <c r="V1175" s="89"/>
      <c r="W1175" s="89"/>
      <c r="X1175" s="89"/>
      <c r="Y1175" s="89"/>
      <c r="Z1175" s="89"/>
      <c r="AA1175" s="89"/>
      <c r="AB1175" s="89"/>
      <c r="AC1175" s="89"/>
      <c r="AD1175" s="89"/>
      <c r="AE1175" s="89"/>
      <c r="AF1175" s="89"/>
      <c r="AG1175" s="89"/>
      <c r="AH1175" s="89"/>
      <c r="AI1175" s="89"/>
      <c r="AJ1175" s="89"/>
      <c r="AK1175" s="89"/>
      <c r="AL1175" s="89"/>
      <c r="AM1175" s="89"/>
      <c r="AN1175" s="89"/>
      <c r="AO1175" s="89"/>
      <c r="AP1175" s="89"/>
      <c r="AQ1175" s="89"/>
      <c r="AR1175" s="89"/>
      <c r="AS1175" s="89"/>
      <c r="AT1175" s="89"/>
      <c r="AU1175" s="89"/>
      <c r="AV1175" s="89"/>
      <c r="AW1175" s="89"/>
      <c r="AX1175" s="89"/>
      <c r="AY1175" s="89"/>
      <c r="AZ1175" s="89"/>
      <c r="BA1175" s="89"/>
      <c r="BB1175" s="89"/>
      <c r="BC1175" s="89"/>
      <c r="BD1175" s="89"/>
      <c r="BE1175" s="89"/>
      <c r="BF1175" s="89"/>
      <c r="BG1175" s="89"/>
      <c r="BH1175" s="89"/>
      <c r="BI1175" s="89"/>
      <c r="BJ1175" s="89"/>
      <c r="BK1175" s="89"/>
      <c r="BL1175" s="89"/>
      <c r="BM1175" s="89"/>
      <c r="BN1175" s="89"/>
      <c r="BO1175" s="89"/>
      <c r="BP1175" s="89"/>
      <c r="BQ1175" s="89"/>
      <c r="BR1175" s="89"/>
      <c r="BS1175" s="89"/>
      <c r="BT1175" s="89"/>
      <c r="BU1175" s="89"/>
      <c r="BV1175" s="89"/>
      <c r="BW1175" s="89"/>
      <c r="BX1175" s="89"/>
      <c r="BY1175" s="89"/>
      <c r="BZ1175" s="89"/>
      <c r="CA1175" s="89"/>
      <c r="CB1175" s="89"/>
      <c r="CC1175" s="89"/>
      <c r="CD1175" s="89"/>
      <c r="CE1175" s="89"/>
      <c r="CF1175" s="89"/>
      <c r="CG1175" s="89"/>
      <c r="CH1175" s="89"/>
      <c r="CI1175" s="89"/>
      <c r="CJ1175" s="89"/>
      <c r="CK1175" s="89"/>
      <c r="CL1175" s="89"/>
      <c r="CM1175" s="89"/>
      <c r="CN1175" s="89"/>
      <c r="CO1175" s="89"/>
      <c r="CP1175" s="89"/>
      <c r="CQ1175" s="89"/>
      <c r="CR1175" s="89"/>
      <c r="CS1175" s="89"/>
      <c r="CT1175" s="89"/>
      <c r="CU1175" s="89"/>
      <c r="CV1175" s="89"/>
      <c r="CW1175" s="89"/>
      <c r="CX1175" s="89"/>
      <c r="CY1175" s="89"/>
      <c r="CZ1175" s="89"/>
      <c r="DA1175" s="89"/>
      <c r="DB1175" s="89"/>
      <c r="DC1175" s="89"/>
      <c r="DD1175" s="89"/>
      <c r="DE1175" s="89"/>
      <c r="DF1175" s="89"/>
      <c r="DG1175" s="89"/>
      <c r="DH1175" s="89"/>
      <c r="DI1175" s="89"/>
      <c r="DJ1175" s="89"/>
      <c r="DK1175" s="89"/>
    </row>
    <row r="1176" spans="1:115" s="90" customFormat="1" ht="25.5">
      <c r="A1176" s="2"/>
      <c r="B1176" s="2">
        <v>68</v>
      </c>
      <c r="C1176" s="201" t="s">
        <v>7084</v>
      </c>
      <c r="D1176" s="232" t="s">
        <v>7085</v>
      </c>
      <c r="E1176" s="445" t="s">
        <v>7086</v>
      </c>
      <c r="F1176" s="443" t="s">
        <v>7087</v>
      </c>
      <c r="G1176" s="229" t="s">
        <v>7088</v>
      </c>
      <c r="H1176" s="454">
        <v>9850</v>
      </c>
      <c r="I1176" s="452"/>
      <c r="J1176" s="229"/>
      <c r="K1176" s="442">
        <v>42991</v>
      </c>
      <c r="L1176" s="451" t="s">
        <v>7089</v>
      </c>
      <c r="M1176" s="2"/>
      <c r="N1176" s="89"/>
      <c r="O1176" s="89"/>
      <c r="P1176" s="89"/>
      <c r="Q1176" s="89"/>
      <c r="R1176" s="89"/>
      <c r="S1176" s="89"/>
      <c r="T1176" s="89"/>
      <c r="U1176" s="89"/>
      <c r="V1176" s="89"/>
      <c r="W1176" s="89"/>
      <c r="X1176" s="89"/>
      <c r="Y1176" s="89"/>
      <c r="Z1176" s="89"/>
      <c r="AA1176" s="89"/>
      <c r="AB1176" s="89"/>
      <c r="AC1176" s="89"/>
      <c r="AD1176" s="89"/>
      <c r="AE1176" s="89"/>
      <c r="AF1176" s="89"/>
      <c r="AG1176" s="89"/>
      <c r="AH1176" s="89"/>
      <c r="AI1176" s="89"/>
      <c r="AJ1176" s="89"/>
      <c r="AK1176" s="89"/>
      <c r="AL1176" s="89"/>
      <c r="AM1176" s="89"/>
      <c r="AN1176" s="89"/>
      <c r="AO1176" s="89"/>
      <c r="AP1176" s="89"/>
      <c r="AQ1176" s="89"/>
      <c r="AR1176" s="89"/>
      <c r="AS1176" s="89"/>
      <c r="AT1176" s="89"/>
      <c r="AU1176" s="89"/>
      <c r="AV1176" s="89"/>
      <c r="AW1176" s="89"/>
      <c r="AX1176" s="89"/>
      <c r="AY1176" s="89"/>
      <c r="AZ1176" s="89"/>
      <c r="BA1176" s="89"/>
      <c r="BB1176" s="89"/>
      <c r="BC1176" s="89"/>
      <c r="BD1176" s="89"/>
      <c r="BE1176" s="89"/>
      <c r="BF1176" s="89"/>
      <c r="BG1176" s="89"/>
      <c r="BH1176" s="89"/>
      <c r="BI1176" s="89"/>
      <c r="BJ1176" s="89"/>
      <c r="BK1176" s="89"/>
      <c r="BL1176" s="89"/>
      <c r="BM1176" s="89"/>
      <c r="BN1176" s="89"/>
      <c r="BO1176" s="89"/>
      <c r="BP1176" s="89"/>
      <c r="BQ1176" s="89"/>
      <c r="BR1176" s="89"/>
      <c r="BS1176" s="89"/>
      <c r="BT1176" s="89"/>
      <c r="BU1176" s="89"/>
      <c r="BV1176" s="89"/>
      <c r="BW1176" s="89"/>
      <c r="BX1176" s="89"/>
      <c r="BY1176" s="89"/>
      <c r="BZ1176" s="89"/>
      <c r="CA1176" s="89"/>
      <c r="CB1176" s="89"/>
      <c r="CC1176" s="89"/>
      <c r="CD1176" s="89"/>
      <c r="CE1176" s="89"/>
      <c r="CF1176" s="89"/>
      <c r="CG1176" s="89"/>
      <c r="CH1176" s="89"/>
      <c r="CI1176" s="89"/>
      <c r="CJ1176" s="89"/>
      <c r="CK1176" s="89"/>
      <c r="CL1176" s="89"/>
      <c r="CM1176" s="89"/>
      <c r="CN1176" s="89"/>
      <c r="CO1176" s="89"/>
      <c r="CP1176" s="89"/>
      <c r="CQ1176" s="89"/>
      <c r="CR1176" s="89"/>
      <c r="CS1176" s="89"/>
      <c r="CT1176" s="89"/>
      <c r="CU1176" s="89"/>
      <c r="CV1176" s="89"/>
      <c r="CW1176" s="89"/>
      <c r="CX1176" s="89"/>
      <c r="CY1176" s="89"/>
      <c r="CZ1176" s="89"/>
      <c r="DA1176" s="89"/>
      <c r="DB1176" s="89"/>
      <c r="DC1176" s="89"/>
      <c r="DD1176" s="89"/>
      <c r="DE1176" s="89"/>
      <c r="DF1176" s="89"/>
      <c r="DG1176" s="89"/>
      <c r="DH1176" s="89"/>
      <c r="DI1176" s="89"/>
      <c r="DJ1176" s="89"/>
      <c r="DK1176" s="89"/>
    </row>
    <row r="1177" spans="1:115" s="90" customFormat="1" ht="25.5">
      <c r="A1177" s="2"/>
      <c r="B1177" s="2">
        <v>69</v>
      </c>
      <c r="C1177" s="201" t="s">
        <v>7090</v>
      </c>
      <c r="D1177" s="232" t="s">
        <v>7091</v>
      </c>
      <c r="E1177" s="445" t="s">
        <v>7077</v>
      </c>
      <c r="F1177" s="443" t="s">
        <v>7092</v>
      </c>
      <c r="G1177" s="229" t="s">
        <v>7072</v>
      </c>
      <c r="H1177" s="454">
        <v>4700</v>
      </c>
      <c r="I1177" s="452"/>
      <c r="J1177" s="229"/>
      <c r="K1177" s="442">
        <v>42999</v>
      </c>
      <c r="L1177" s="451" t="s">
        <v>7093</v>
      </c>
      <c r="M1177" s="2"/>
      <c r="N1177" s="89"/>
      <c r="O1177" s="89"/>
      <c r="P1177" s="89"/>
      <c r="Q1177" s="89"/>
      <c r="R1177" s="89"/>
      <c r="S1177" s="89"/>
      <c r="T1177" s="89"/>
      <c r="U1177" s="89"/>
      <c r="V1177" s="89"/>
      <c r="W1177" s="89"/>
      <c r="X1177" s="89"/>
      <c r="Y1177" s="89"/>
      <c r="Z1177" s="89"/>
      <c r="AA1177" s="89"/>
      <c r="AB1177" s="89"/>
      <c r="AC1177" s="89"/>
      <c r="AD1177" s="89"/>
      <c r="AE1177" s="89"/>
      <c r="AF1177" s="89"/>
      <c r="AG1177" s="89"/>
      <c r="AH1177" s="89"/>
      <c r="AI1177" s="89"/>
      <c r="AJ1177" s="89"/>
      <c r="AK1177" s="89"/>
      <c r="AL1177" s="89"/>
      <c r="AM1177" s="89"/>
      <c r="AN1177" s="89"/>
      <c r="AO1177" s="89"/>
      <c r="AP1177" s="89"/>
      <c r="AQ1177" s="89"/>
      <c r="AR1177" s="89"/>
      <c r="AS1177" s="89"/>
      <c r="AT1177" s="89"/>
      <c r="AU1177" s="89"/>
      <c r="AV1177" s="89"/>
      <c r="AW1177" s="89"/>
      <c r="AX1177" s="89"/>
      <c r="AY1177" s="89"/>
      <c r="AZ1177" s="89"/>
      <c r="BA1177" s="89"/>
      <c r="BB1177" s="89"/>
      <c r="BC1177" s="89"/>
      <c r="BD1177" s="89"/>
      <c r="BE1177" s="89"/>
      <c r="BF1177" s="89"/>
      <c r="BG1177" s="89"/>
      <c r="BH1177" s="89"/>
      <c r="BI1177" s="89"/>
      <c r="BJ1177" s="89"/>
      <c r="BK1177" s="89"/>
      <c r="BL1177" s="89"/>
      <c r="BM1177" s="89"/>
      <c r="BN1177" s="89"/>
      <c r="BO1177" s="89"/>
      <c r="BP1177" s="89"/>
      <c r="BQ1177" s="89"/>
      <c r="BR1177" s="89"/>
      <c r="BS1177" s="89"/>
      <c r="BT1177" s="89"/>
      <c r="BU1177" s="89"/>
      <c r="BV1177" s="89"/>
      <c r="BW1177" s="89"/>
      <c r="BX1177" s="89"/>
      <c r="BY1177" s="89"/>
      <c r="BZ1177" s="89"/>
      <c r="CA1177" s="89"/>
      <c r="CB1177" s="89"/>
      <c r="CC1177" s="89"/>
      <c r="CD1177" s="89"/>
      <c r="CE1177" s="89"/>
      <c r="CF1177" s="89"/>
      <c r="CG1177" s="89"/>
      <c r="CH1177" s="89"/>
      <c r="CI1177" s="89"/>
      <c r="CJ1177" s="89"/>
      <c r="CK1177" s="89"/>
      <c r="CL1177" s="89"/>
      <c r="CM1177" s="89"/>
      <c r="CN1177" s="89"/>
      <c r="CO1177" s="89"/>
      <c r="CP1177" s="89"/>
      <c r="CQ1177" s="89"/>
      <c r="CR1177" s="89"/>
      <c r="CS1177" s="89"/>
      <c r="CT1177" s="89"/>
      <c r="CU1177" s="89"/>
      <c r="CV1177" s="89"/>
      <c r="CW1177" s="89"/>
      <c r="CX1177" s="89"/>
      <c r="CY1177" s="89"/>
      <c r="CZ1177" s="89"/>
      <c r="DA1177" s="89"/>
      <c r="DB1177" s="89"/>
      <c r="DC1177" s="89"/>
      <c r="DD1177" s="89"/>
      <c r="DE1177" s="89"/>
      <c r="DF1177" s="89"/>
      <c r="DG1177" s="89"/>
      <c r="DH1177" s="89"/>
      <c r="DI1177" s="89"/>
      <c r="DJ1177" s="89"/>
      <c r="DK1177" s="89"/>
    </row>
    <row r="1178" spans="1:115" s="90" customFormat="1" ht="38.25">
      <c r="A1178" s="2"/>
      <c r="B1178" s="2">
        <v>70</v>
      </c>
      <c r="C1178" s="201" t="s">
        <v>1784</v>
      </c>
      <c r="D1178" s="232" t="s">
        <v>7557</v>
      </c>
      <c r="E1178" s="445" t="s">
        <v>7558</v>
      </c>
      <c r="F1178" s="443" t="s">
        <v>7559</v>
      </c>
      <c r="G1178" s="229" t="s">
        <v>7560</v>
      </c>
      <c r="H1178" s="454">
        <v>500</v>
      </c>
      <c r="I1178" s="452"/>
      <c r="J1178" s="229"/>
      <c r="K1178" s="442">
        <v>43182</v>
      </c>
      <c r="L1178" s="451" t="s">
        <v>7561</v>
      </c>
      <c r="M1178" s="2"/>
      <c r="N1178" s="89"/>
      <c r="O1178" s="89"/>
      <c r="P1178" s="89"/>
      <c r="Q1178" s="89"/>
      <c r="R1178" s="89"/>
      <c r="S1178" s="89"/>
      <c r="T1178" s="89"/>
      <c r="U1178" s="89"/>
      <c r="V1178" s="89"/>
      <c r="W1178" s="89"/>
      <c r="X1178" s="89"/>
      <c r="Y1178" s="89"/>
      <c r="Z1178" s="89"/>
      <c r="AA1178" s="89"/>
      <c r="AB1178" s="89"/>
      <c r="AC1178" s="89"/>
      <c r="AD1178" s="89"/>
      <c r="AE1178" s="89"/>
      <c r="AF1178" s="89"/>
      <c r="AG1178" s="89"/>
      <c r="AH1178" s="89"/>
      <c r="AI1178" s="89"/>
      <c r="AJ1178" s="89"/>
      <c r="AK1178" s="89"/>
      <c r="AL1178" s="89"/>
      <c r="AM1178" s="89"/>
      <c r="AN1178" s="89"/>
      <c r="AO1178" s="89"/>
      <c r="AP1178" s="89"/>
      <c r="AQ1178" s="89"/>
      <c r="AR1178" s="89"/>
      <c r="AS1178" s="89"/>
      <c r="AT1178" s="89"/>
      <c r="AU1178" s="89"/>
      <c r="AV1178" s="89"/>
      <c r="AW1178" s="89"/>
      <c r="AX1178" s="89"/>
      <c r="AY1178" s="89"/>
      <c r="AZ1178" s="89"/>
      <c r="BA1178" s="89"/>
      <c r="BB1178" s="89"/>
      <c r="BC1178" s="89"/>
      <c r="BD1178" s="89"/>
      <c r="BE1178" s="89"/>
      <c r="BF1178" s="89"/>
      <c r="BG1178" s="89"/>
      <c r="BH1178" s="89"/>
      <c r="BI1178" s="89"/>
      <c r="BJ1178" s="89"/>
      <c r="BK1178" s="89"/>
      <c r="BL1178" s="89"/>
      <c r="BM1178" s="89"/>
      <c r="BN1178" s="89"/>
      <c r="BO1178" s="89"/>
      <c r="BP1178" s="89"/>
      <c r="BQ1178" s="89"/>
      <c r="BR1178" s="89"/>
      <c r="BS1178" s="89"/>
      <c r="BT1178" s="89"/>
      <c r="BU1178" s="89"/>
      <c r="BV1178" s="89"/>
      <c r="BW1178" s="89"/>
      <c r="BX1178" s="89"/>
      <c r="BY1178" s="89"/>
      <c r="BZ1178" s="89"/>
      <c r="CA1178" s="89"/>
      <c r="CB1178" s="89"/>
      <c r="CC1178" s="89"/>
      <c r="CD1178" s="89"/>
      <c r="CE1178" s="89"/>
      <c r="CF1178" s="89"/>
      <c r="CG1178" s="89"/>
      <c r="CH1178" s="89"/>
      <c r="CI1178" s="89"/>
      <c r="CJ1178" s="89"/>
      <c r="CK1178" s="89"/>
      <c r="CL1178" s="89"/>
      <c r="CM1178" s="89"/>
      <c r="CN1178" s="89"/>
      <c r="CO1178" s="89"/>
      <c r="CP1178" s="89"/>
      <c r="CQ1178" s="89"/>
      <c r="CR1178" s="89"/>
      <c r="CS1178" s="89"/>
      <c r="CT1178" s="89"/>
      <c r="CU1178" s="89"/>
      <c r="CV1178" s="89"/>
      <c r="CW1178" s="89"/>
      <c r="CX1178" s="89"/>
      <c r="CY1178" s="89"/>
      <c r="CZ1178" s="89"/>
      <c r="DA1178" s="89"/>
      <c r="DB1178" s="89"/>
      <c r="DC1178" s="89"/>
      <c r="DD1178" s="89"/>
      <c r="DE1178" s="89"/>
      <c r="DF1178" s="89"/>
      <c r="DG1178" s="89"/>
      <c r="DH1178" s="89"/>
      <c r="DI1178" s="89"/>
      <c r="DJ1178" s="89"/>
      <c r="DK1178" s="89"/>
    </row>
    <row r="1179" spans="1:115" s="90" customFormat="1" ht="25.5">
      <c r="A1179" s="2"/>
      <c r="B1179" s="2">
        <v>71</v>
      </c>
      <c r="C1179" s="230" t="s">
        <v>1820</v>
      </c>
      <c r="D1179" s="232" t="s">
        <v>1646</v>
      </c>
      <c r="E1179" s="445" t="s">
        <v>1821</v>
      </c>
      <c r="F1179" s="444" t="s">
        <v>1822</v>
      </c>
      <c r="G1179" s="229" t="s">
        <v>1650</v>
      </c>
      <c r="H1179" s="455">
        <v>5080</v>
      </c>
      <c r="I1179" s="452"/>
      <c r="J1179" s="229"/>
      <c r="K1179" s="442">
        <v>42996</v>
      </c>
      <c r="L1179" s="451" t="s">
        <v>1823</v>
      </c>
      <c r="M1179" s="2"/>
      <c r="N1179" s="89"/>
      <c r="O1179" s="89"/>
      <c r="P1179" s="89"/>
      <c r="Q1179" s="89"/>
      <c r="R1179" s="89"/>
      <c r="S1179" s="89"/>
      <c r="T1179" s="89"/>
      <c r="U1179" s="89"/>
      <c r="V1179" s="89"/>
      <c r="W1179" s="89"/>
      <c r="X1179" s="89"/>
      <c r="Y1179" s="89"/>
      <c r="Z1179" s="89"/>
      <c r="AA1179" s="89"/>
      <c r="AB1179" s="89"/>
      <c r="AC1179" s="89"/>
      <c r="AD1179" s="89"/>
      <c r="AE1179" s="89"/>
      <c r="AF1179" s="89"/>
      <c r="AG1179" s="89"/>
      <c r="AH1179" s="89"/>
      <c r="AI1179" s="89"/>
      <c r="AJ1179" s="89"/>
      <c r="AK1179" s="89"/>
      <c r="AL1179" s="89"/>
      <c r="AM1179" s="89"/>
      <c r="AN1179" s="89"/>
      <c r="AO1179" s="89"/>
      <c r="AP1179" s="89"/>
      <c r="AQ1179" s="89"/>
      <c r="AR1179" s="89"/>
      <c r="AS1179" s="89"/>
      <c r="AT1179" s="89"/>
      <c r="AU1179" s="89"/>
      <c r="AV1179" s="89"/>
      <c r="AW1179" s="89"/>
      <c r="AX1179" s="89"/>
      <c r="AY1179" s="89"/>
      <c r="AZ1179" s="89"/>
      <c r="BA1179" s="89"/>
      <c r="BB1179" s="89"/>
      <c r="BC1179" s="89"/>
      <c r="BD1179" s="89"/>
      <c r="BE1179" s="89"/>
      <c r="BF1179" s="89"/>
      <c r="BG1179" s="89"/>
      <c r="BH1179" s="89"/>
      <c r="BI1179" s="89"/>
      <c r="BJ1179" s="89"/>
      <c r="BK1179" s="89"/>
      <c r="BL1179" s="89"/>
      <c r="BM1179" s="89"/>
      <c r="BN1179" s="89"/>
      <c r="BO1179" s="89"/>
      <c r="BP1179" s="89"/>
      <c r="BQ1179" s="89"/>
      <c r="BR1179" s="89"/>
      <c r="BS1179" s="89"/>
      <c r="BT1179" s="89"/>
      <c r="BU1179" s="89"/>
      <c r="BV1179" s="89"/>
      <c r="BW1179" s="89"/>
      <c r="BX1179" s="89"/>
      <c r="BY1179" s="89"/>
      <c r="BZ1179" s="89"/>
      <c r="CA1179" s="89"/>
      <c r="CB1179" s="89"/>
      <c r="CC1179" s="89"/>
      <c r="CD1179" s="89"/>
      <c r="CE1179" s="89"/>
      <c r="CF1179" s="89"/>
      <c r="CG1179" s="89"/>
      <c r="CH1179" s="89"/>
      <c r="CI1179" s="89"/>
      <c r="CJ1179" s="89"/>
      <c r="CK1179" s="89"/>
      <c r="CL1179" s="89"/>
      <c r="CM1179" s="89"/>
      <c r="CN1179" s="89"/>
      <c r="CO1179" s="89"/>
      <c r="CP1179" s="89"/>
      <c r="CQ1179" s="89"/>
      <c r="CR1179" s="89"/>
      <c r="CS1179" s="89"/>
      <c r="CT1179" s="89"/>
      <c r="CU1179" s="89"/>
      <c r="CV1179" s="89"/>
      <c r="CW1179" s="89"/>
      <c r="CX1179" s="89"/>
      <c r="CY1179" s="89"/>
      <c r="CZ1179" s="89"/>
      <c r="DA1179" s="89"/>
      <c r="DB1179" s="89"/>
      <c r="DC1179" s="89"/>
      <c r="DD1179" s="89"/>
      <c r="DE1179" s="89"/>
      <c r="DF1179" s="89"/>
      <c r="DG1179" s="89"/>
      <c r="DH1179" s="89"/>
      <c r="DI1179" s="89"/>
      <c r="DJ1179" s="89"/>
      <c r="DK1179" s="89"/>
    </row>
    <row r="1180" spans="1:115" s="90" customFormat="1" ht="25.5">
      <c r="A1180" s="2"/>
      <c r="B1180" s="2">
        <v>72</v>
      </c>
      <c r="C1180" s="230" t="s">
        <v>1824</v>
      </c>
      <c r="D1180" s="232" t="s">
        <v>1646</v>
      </c>
      <c r="E1180" s="445" t="s">
        <v>1821</v>
      </c>
      <c r="F1180" s="444" t="s">
        <v>1822</v>
      </c>
      <c r="G1180" s="229" t="s">
        <v>1650</v>
      </c>
      <c r="H1180" s="455">
        <v>5850</v>
      </c>
      <c r="I1180" s="452"/>
      <c r="J1180" s="229"/>
      <c r="K1180" s="442">
        <v>42996</v>
      </c>
      <c r="L1180" s="451" t="s">
        <v>1825</v>
      </c>
      <c r="M1180" s="2"/>
      <c r="N1180" s="89"/>
      <c r="O1180" s="89"/>
      <c r="P1180" s="89"/>
      <c r="Q1180" s="89"/>
      <c r="R1180" s="89"/>
      <c r="S1180" s="89"/>
      <c r="T1180" s="89"/>
      <c r="U1180" s="89"/>
      <c r="V1180" s="89"/>
      <c r="W1180" s="89"/>
      <c r="X1180" s="89"/>
      <c r="Y1180" s="89"/>
      <c r="Z1180" s="89"/>
      <c r="AA1180" s="89"/>
      <c r="AB1180" s="89"/>
      <c r="AC1180" s="89"/>
      <c r="AD1180" s="89"/>
      <c r="AE1180" s="89"/>
      <c r="AF1180" s="89"/>
      <c r="AG1180" s="89"/>
      <c r="AH1180" s="89"/>
      <c r="AI1180" s="89"/>
      <c r="AJ1180" s="89"/>
      <c r="AK1180" s="89"/>
      <c r="AL1180" s="89"/>
      <c r="AM1180" s="89"/>
      <c r="AN1180" s="89"/>
      <c r="AO1180" s="89"/>
      <c r="AP1180" s="89"/>
      <c r="AQ1180" s="89"/>
      <c r="AR1180" s="89"/>
      <c r="AS1180" s="89"/>
      <c r="AT1180" s="89"/>
      <c r="AU1180" s="89"/>
      <c r="AV1180" s="89"/>
      <c r="AW1180" s="89"/>
      <c r="AX1180" s="89"/>
      <c r="AY1180" s="89"/>
      <c r="AZ1180" s="89"/>
      <c r="BA1180" s="89"/>
      <c r="BB1180" s="89"/>
      <c r="BC1180" s="89"/>
      <c r="BD1180" s="89"/>
      <c r="BE1180" s="89"/>
      <c r="BF1180" s="89"/>
      <c r="BG1180" s="89"/>
      <c r="BH1180" s="89"/>
      <c r="BI1180" s="89"/>
      <c r="BJ1180" s="89"/>
      <c r="BK1180" s="89"/>
      <c r="BL1180" s="89"/>
      <c r="BM1180" s="89"/>
      <c r="BN1180" s="89"/>
      <c r="BO1180" s="89"/>
      <c r="BP1180" s="89"/>
      <c r="BQ1180" s="89"/>
      <c r="BR1180" s="89"/>
      <c r="BS1180" s="89"/>
      <c r="BT1180" s="89"/>
      <c r="BU1180" s="89"/>
      <c r="BV1180" s="89"/>
      <c r="BW1180" s="89"/>
      <c r="BX1180" s="89"/>
      <c r="BY1180" s="89"/>
      <c r="BZ1180" s="89"/>
      <c r="CA1180" s="89"/>
      <c r="CB1180" s="89"/>
      <c r="CC1180" s="89"/>
      <c r="CD1180" s="89"/>
      <c r="CE1180" s="89"/>
      <c r="CF1180" s="89"/>
      <c r="CG1180" s="89"/>
      <c r="CH1180" s="89"/>
      <c r="CI1180" s="89"/>
      <c r="CJ1180" s="89"/>
      <c r="CK1180" s="89"/>
      <c r="CL1180" s="89"/>
      <c r="CM1180" s="89"/>
      <c r="CN1180" s="89"/>
      <c r="CO1180" s="89"/>
      <c r="CP1180" s="89"/>
      <c r="CQ1180" s="89"/>
      <c r="CR1180" s="89"/>
      <c r="CS1180" s="89"/>
      <c r="CT1180" s="89"/>
      <c r="CU1180" s="89"/>
      <c r="CV1180" s="89"/>
      <c r="CW1180" s="89"/>
      <c r="CX1180" s="89"/>
      <c r="CY1180" s="89"/>
      <c r="CZ1180" s="89"/>
      <c r="DA1180" s="89"/>
      <c r="DB1180" s="89"/>
      <c r="DC1180" s="89"/>
      <c r="DD1180" s="89"/>
      <c r="DE1180" s="89"/>
      <c r="DF1180" s="89"/>
      <c r="DG1180" s="89"/>
      <c r="DH1180" s="89"/>
      <c r="DI1180" s="89"/>
      <c r="DJ1180" s="89"/>
      <c r="DK1180" s="89"/>
    </row>
    <row r="1181" spans="1:115" s="90" customFormat="1" ht="25.5">
      <c r="A1181" s="2"/>
      <c r="B1181" s="2">
        <v>73</v>
      </c>
      <c r="C1181" s="230" t="s">
        <v>1826</v>
      </c>
      <c r="D1181" s="232" t="s">
        <v>1646</v>
      </c>
      <c r="E1181" s="445" t="s">
        <v>1827</v>
      </c>
      <c r="F1181" s="444" t="s">
        <v>1828</v>
      </c>
      <c r="G1181" s="229" t="s">
        <v>697</v>
      </c>
      <c r="H1181" s="455">
        <v>2625</v>
      </c>
      <c r="I1181" s="452"/>
      <c r="J1181" s="229"/>
      <c r="K1181" s="442">
        <v>43020</v>
      </c>
      <c r="L1181" s="451" t="s">
        <v>1829</v>
      </c>
      <c r="M1181" s="2"/>
      <c r="N1181" s="89"/>
      <c r="O1181" s="89"/>
      <c r="P1181" s="89"/>
      <c r="Q1181" s="89"/>
      <c r="R1181" s="89"/>
      <c r="S1181" s="89"/>
      <c r="T1181" s="89"/>
      <c r="U1181" s="89"/>
      <c r="V1181" s="89"/>
      <c r="W1181" s="89"/>
      <c r="X1181" s="89"/>
      <c r="Y1181" s="89"/>
      <c r="Z1181" s="89"/>
      <c r="AA1181" s="89"/>
      <c r="AB1181" s="89"/>
      <c r="AC1181" s="89"/>
      <c r="AD1181" s="89"/>
      <c r="AE1181" s="89"/>
      <c r="AF1181" s="89"/>
      <c r="AG1181" s="89"/>
      <c r="AH1181" s="89"/>
      <c r="AI1181" s="89"/>
      <c r="AJ1181" s="89"/>
      <c r="AK1181" s="89"/>
      <c r="AL1181" s="89"/>
      <c r="AM1181" s="89"/>
      <c r="AN1181" s="89"/>
      <c r="AO1181" s="89"/>
      <c r="AP1181" s="89"/>
      <c r="AQ1181" s="89"/>
      <c r="AR1181" s="89"/>
      <c r="AS1181" s="89"/>
      <c r="AT1181" s="89"/>
      <c r="AU1181" s="89"/>
      <c r="AV1181" s="89"/>
      <c r="AW1181" s="89"/>
      <c r="AX1181" s="89"/>
      <c r="AY1181" s="89"/>
      <c r="AZ1181" s="89"/>
      <c r="BA1181" s="89"/>
      <c r="BB1181" s="89"/>
      <c r="BC1181" s="89"/>
      <c r="BD1181" s="89"/>
      <c r="BE1181" s="89"/>
      <c r="BF1181" s="89"/>
      <c r="BG1181" s="89"/>
      <c r="BH1181" s="89"/>
      <c r="BI1181" s="89"/>
      <c r="BJ1181" s="89"/>
      <c r="BK1181" s="89"/>
      <c r="BL1181" s="89"/>
      <c r="BM1181" s="89"/>
      <c r="BN1181" s="89"/>
      <c r="BO1181" s="89"/>
      <c r="BP1181" s="89"/>
      <c r="BQ1181" s="89"/>
      <c r="BR1181" s="89"/>
      <c r="BS1181" s="89"/>
      <c r="BT1181" s="89"/>
      <c r="BU1181" s="89"/>
      <c r="BV1181" s="89"/>
      <c r="BW1181" s="89"/>
      <c r="BX1181" s="89"/>
      <c r="BY1181" s="89"/>
      <c r="BZ1181" s="89"/>
      <c r="CA1181" s="89"/>
      <c r="CB1181" s="89"/>
      <c r="CC1181" s="89"/>
      <c r="CD1181" s="89"/>
      <c r="CE1181" s="89"/>
      <c r="CF1181" s="89"/>
      <c r="CG1181" s="89"/>
      <c r="CH1181" s="89"/>
      <c r="CI1181" s="89"/>
      <c r="CJ1181" s="89"/>
      <c r="CK1181" s="89"/>
      <c r="CL1181" s="89"/>
      <c r="CM1181" s="89"/>
      <c r="CN1181" s="89"/>
      <c r="CO1181" s="89"/>
      <c r="CP1181" s="89"/>
      <c r="CQ1181" s="89"/>
      <c r="CR1181" s="89"/>
      <c r="CS1181" s="89"/>
      <c r="CT1181" s="89"/>
      <c r="CU1181" s="89"/>
      <c r="CV1181" s="89"/>
      <c r="CW1181" s="89"/>
      <c r="CX1181" s="89"/>
      <c r="CY1181" s="89"/>
      <c r="CZ1181" s="89"/>
      <c r="DA1181" s="89"/>
      <c r="DB1181" s="89"/>
      <c r="DC1181" s="89"/>
      <c r="DD1181" s="89"/>
      <c r="DE1181" s="89"/>
      <c r="DF1181" s="89"/>
      <c r="DG1181" s="89"/>
      <c r="DH1181" s="89"/>
      <c r="DI1181" s="89"/>
      <c r="DJ1181" s="89"/>
      <c r="DK1181" s="89"/>
    </row>
    <row r="1182" spans="1:115" s="90" customFormat="1" ht="25.5">
      <c r="A1182" s="2"/>
      <c r="B1182" s="2">
        <v>74</v>
      </c>
      <c r="C1182" s="230" t="s">
        <v>1826</v>
      </c>
      <c r="D1182" s="232" t="s">
        <v>1646</v>
      </c>
      <c r="E1182" s="445" t="s">
        <v>1830</v>
      </c>
      <c r="F1182" s="444" t="s">
        <v>1831</v>
      </c>
      <c r="G1182" s="229" t="s">
        <v>697</v>
      </c>
      <c r="H1182" s="455">
        <v>1250</v>
      </c>
      <c r="I1182" s="452"/>
      <c r="J1182" s="229"/>
      <c r="K1182" s="442">
        <v>43020</v>
      </c>
      <c r="L1182" s="451" t="s">
        <v>1832</v>
      </c>
      <c r="M1182" s="2"/>
      <c r="N1182" s="89"/>
      <c r="O1182" s="89"/>
      <c r="P1182" s="89"/>
      <c r="Q1182" s="89"/>
      <c r="R1182" s="89"/>
      <c r="S1182" s="89"/>
      <c r="T1182" s="89"/>
      <c r="U1182" s="89"/>
      <c r="V1182" s="89"/>
      <c r="W1182" s="89"/>
      <c r="X1182" s="89"/>
      <c r="Y1182" s="89"/>
      <c r="Z1182" s="89"/>
      <c r="AA1182" s="89"/>
      <c r="AB1182" s="89"/>
      <c r="AC1182" s="89"/>
      <c r="AD1182" s="89"/>
      <c r="AE1182" s="89"/>
      <c r="AF1182" s="89"/>
      <c r="AG1182" s="89"/>
      <c r="AH1182" s="89"/>
      <c r="AI1182" s="89"/>
      <c r="AJ1182" s="89"/>
      <c r="AK1182" s="89"/>
      <c r="AL1182" s="89"/>
      <c r="AM1182" s="89"/>
      <c r="AN1182" s="89"/>
      <c r="AO1182" s="89"/>
      <c r="AP1182" s="89"/>
      <c r="AQ1182" s="89"/>
      <c r="AR1182" s="89"/>
      <c r="AS1182" s="89"/>
      <c r="AT1182" s="89"/>
      <c r="AU1182" s="89"/>
      <c r="AV1182" s="89"/>
      <c r="AW1182" s="89"/>
      <c r="AX1182" s="89"/>
      <c r="AY1182" s="89"/>
      <c r="AZ1182" s="89"/>
      <c r="BA1182" s="89"/>
      <c r="BB1182" s="89"/>
      <c r="BC1182" s="89"/>
      <c r="BD1182" s="89"/>
      <c r="BE1182" s="89"/>
      <c r="BF1182" s="89"/>
      <c r="BG1182" s="89"/>
      <c r="BH1182" s="89"/>
      <c r="BI1182" s="89"/>
      <c r="BJ1182" s="89"/>
      <c r="BK1182" s="89"/>
      <c r="BL1182" s="89"/>
      <c r="BM1182" s="89"/>
      <c r="BN1182" s="89"/>
      <c r="BO1182" s="89"/>
      <c r="BP1182" s="89"/>
      <c r="BQ1182" s="89"/>
      <c r="BR1182" s="89"/>
      <c r="BS1182" s="89"/>
      <c r="BT1182" s="89"/>
      <c r="BU1182" s="89"/>
      <c r="BV1182" s="89"/>
      <c r="BW1182" s="89"/>
      <c r="BX1182" s="89"/>
      <c r="BY1182" s="89"/>
      <c r="BZ1182" s="89"/>
      <c r="CA1182" s="89"/>
      <c r="CB1182" s="89"/>
      <c r="CC1182" s="89"/>
      <c r="CD1182" s="89"/>
      <c r="CE1182" s="89"/>
      <c r="CF1182" s="89"/>
      <c r="CG1182" s="89"/>
      <c r="CH1182" s="89"/>
      <c r="CI1182" s="89"/>
      <c r="CJ1182" s="89"/>
      <c r="CK1182" s="89"/>
      <c r="CL1182" s="89"/>
      <c r="CM1182" s="89"/>
      <c r="CN1182" s="89"/>
      <c r="CO1182" s="89"/>
      <c r="CP1182" s="89"/>
      <c r="CQ1182" s="89"/>
      <c r="CR1182" s="89"/>
      <c r="CS1182" s="89"/>
      <c r="CT1182" s="89"/>
      <c r="CU1182" s="89"/>
      <c r="CV1182" s="89"/>
      <c r="CW1182" s="89"/>
      <c r="CX1182" s="89"/>
      <c r="CY1182" s="89"/>
      <c r="CZ1182" s="89"/>
      <c r="DA1182" s="89"/>
      <c r="DB1182" s="89"/>
      <c r="DC1182" s="89"/>
      <c r="DD1182" s="89"/>
      <c r="DE1182" s="89"/>
      <c r="DF1182" s="89"/>
      <c r="DG1182" s="89"/>
      <c r="DH1182" s="89"/>
      <c r="DI1182" s="89"/>
      <c r="DJ1182" s="89"/>
      <c r="DK1182" s="89"/>
    </row>
    <row r="1183" spans="1:115" s="90" customFormat="1" ht="25.5">
      <c r="A1183" s="2"/>
      <c r="B1183" s="2">
        <v>75</v>
      </c>
      <c r="C1183" s="230" t="s">
        <v>1826</v>
      </c>
      <c r="D1183" s="232" t="s">
        <v>1646</v>
      </c>
      <c r="E1183" s="445" t="s">
        <v>1833</v>
      </c>
      <c r="F1183" s="444" t="s">
        <v>1834</v>
      </c>
      <c r="G1183" s="229" t="s">
        <v>697</v>
      </c>
      <c r="H1183" s="455">
        <v>1312</v>
      </c>
      <c r="I1183" s="452"/>
      <c r="J1183" s="229"/>
      <c r="K1183" s="442">
        <v>43020</v>
      </c>
      <c r="L1183" s="451" t="s">
        <v>1835</v>
      </c>
      <c r="M1183" s="2"/>
      <c r="N1183" s="89"/>
      <c r="O1183" s="89"/>
      <c r="P1183" s="89"/>
      <c r="Q1183" s="89"/>
      <c r="R1183" s="89"/>
      <c r="S1183" s="89"/>
      <c r="T1183" s="89"/>
      <c r="U1183" s="89"/>
      <c r="V1183" s="89"/>
      <c r="W1183" s="89"/>
      <c r="X1183" s="89"/>
      <c r="Y1183" s="89"/>
      <c r="Z1183" s="89"/>
      <c r="AA1183" s="89"/>
      <c r="AB1183" s="89"/>
      <c r="AC1183" s="89"/>
      <c r="AD1183" s="89"/>
      <c r="AE1183" s="89"/>
      <c r="AF1183" s="89"/>
      <c r="AG1183" s="89"/>
      <c r="AH1183" s="89"/>
      <c r="AI1183" s="89"/>
      <c r="AJ1183" s="89"/>
      <c r="AK1183" s="89"/>
      <c r="AL1183" s="89"/>
      <c r="AM1183" s="89"/>
      <c r="AN1183" s="89"/>
      <c r="AO1183" s="89"/>
      <c r="AP1183" s="89"/>
      <c r="AQ1183" s="89"/>
      <c r="AR1183" s="89"/>
      <c r="AS1183" s="89"/>
      <c r="AT1183" s="89"/>
      <c r="AU1183" s="89"/>
      <c r="AV1183" s="89"/>
      <c r="AW1183" s="89"/>
      <c r="AX1183" s="89"/>
      <c r="AY1183" s="89"/>
      <c r="AZ1183" s="89"/>
      <c r="BA1183" s="89"/>
      <c r="BB1183" s="89"/>
      <c r="BC1183" s="89"/>
      <c r="BD1183" s="89"/>
      <c r="BE1183" s="89"/>
      <c r="BF1183" s="89"/>
      <c r="BG1183" s="89"/>
      <c r="BH1183" s="89"/>
      <c r="BI1183" s="89"/>
      <c r="BJ1183" s="89"/>
      <c r="BK1183" s="89"/>
      <c r="BL1183" s="89"/>
      <c r="BM1183" s="89"/>
      <c r="BN1183" s="89"/>
      <c r="BO1183" s="89"/>
      <c r="BP1183" s="89"/>
      <c r="BQ1183" s="89"/>
      <c r="BR1183" s="89"/>
      <c r="BS1183" s="89"/>
      <c r="BT1183" s="89"/>
      <c r="BU1183" s="89"/>
      <c r="BV1183" s="89"/>
      <c r="BW1183" s="89"/>
      <c r="BX1183" s="89"/>
      <c r="BY1183" s="89"/>
      <c r="BZ1183" s="89"/>
      <c r="CA1183" s="89"/>
      <c r="CB1183" s="89"/>
      <c r="CC1183" s="89"/>
      <c r="CD1183" s="89"/>
      <c r="CE1183" s="89"/>
      <c r="CF1183" s="89"/>
      <c r="CG1183" s="89"/>
      <c r="CH1183" s="89"/>
      <c r="CI1183" s="89"/>
      <c r="CJ1183" s="89"/>
      <c r="CK1183" s="89"/>
      <c r="CL1183" s="89"/>
      <c r="CM1183" s="89"/>
      <c r="CN1183" s="89"/>
      <c r="CO1183" s="89"/>
      <c r="CP1183" s="89"/>
      <c r="CQ1183" s="89"/>
      <c r="CR1183" s="89"/>
      <c r="CS1183" s="89"/>
      <c r="CT1183" s="89"/>
      <c r="CU1183" s="89"/>
      <c r="CV1183" s="89"/>
      <c r="CW1183" s="89"/>
      <c r="CX1183" s="89"/>
      <c r="CY1183" s="89"/>
      <c r="CZ1183" s="89"/>
      <c r="DA1183" s="89"/>
      <c r="DB1183" s="89"/>
      <c r="DC1183" s="89"/>
      <c r="DD1183" s="89"/>
      <c r="DE1183" s="89"/>
      <c r="DF1183" s="89"/>
      <c r="DG1183" s="89"/>
      <c r="DH1183" s="89"/>
      <c r="DI1183" s="89"/>
      <c r="DJ1183" s="89"/>
      <c r="DK1183" s="89"/>
    </row>
    <row r="1184" spans="1:115" s="90" customFormat="1" ht="25.5">
      <c r="A1184" s="2"/>
      <c r="B1184" s="2">
        <v>76</v>
      </c>
      <c r="C1184" s="230" t="s">
        <v>1836</v>
      </c>
      <c r="D1184" s="232" t="s">
        <v>1837</v>
      </c>
      <c r="E1184" s="445" t="s">
        <v>1838</v>
      </c>
      <c r="F1184" s="444" t="s">
        <v>1839</v>
      </c>
      <c r="G1184" s="229" t="s">
        <v>1690</v>
      </c>
      <c r="H1184" s="455">
        <v>4000</v>
      </c>
      <c r="I1184" s="452"/>
      <c r="J1184" s="229"/>
      <c r="K1184" s="442">
        <v>42927</v>
      </c>
      <c r="L1184" s="451" t="s">
        <v>1840</v>
      </c>
      <c r="M1184" s="2"/>
      <c r="N1184" s="89"/>
      <c r="O1184" s="89"/>
      <c r="P1184" s="89"/>
      <c r="Q1184" s="89"/>
      <c r="R1184" s="89"/>
      <c r="S1184" s="89"/>
      <c r="T1184" s="89"/>
      <c r="U1184" s="89"/>
      <c r="V1184" s="89"/>
      <c r="W1184" s="89"/>
      <c r="X1184" s="89"/>
      <c r="Y1184" s="89"/>
      <c r="Z1184" s="89"/>
      <c r="AA1184" s="89"/>
      <c r="AB1184" s="89"/>
      <c r="AC1184" s="89"/>
      <c r="AD1184" s="89"/>
      <c r="AE1184" s="89"/>
      <c r="AF1184" s="89"/>
      <c r="AG1184" s="89"/>
      <c r="AH1184" s="89"/>
      <c r="AI1184" s="89"/>
      <c r="AJ1184" s="89"/>
      <c r="AK1184" s="89"/>
      <c r="AL1184" s="89"/>
      <c r="AM1184" s="89"/>
      <c r="AN1184" s="89"/>
      <c r="AO1184" s="89"/>
      <c r="AP1184" s="89"/>
      <c r="AQ1184" s="89"/>
      <c r="AR1184" s="89"/>
      <c r="AS1184" s="89"/>
      <c r="AT1184" s="89"/>
      <c r="AU1184" s="89"/>
      <c r="AV1184" s="89"/>
      <c r="AW1184" s="89"/>
      <c r="AX1184" s="89"/>
      <c r="AY1184" s="89"/>
      <c r="AZ1184" s="89"/>
      <c r="BA1184" s="89"/>
      <c r="BB1184" s="89"/>
      <c r="BC1184" s="89"/>
      <c r="BD1184" s="89"/>
      <c r="BE1184" s="89"/>
      <c r="BF1184" s="89"/>
      <c r="BG1184" s="89"/>
      <c r="BH1184" s="89"/>
      <c r="BI1184" s="89"/>
      <c r="BJ1184" s="89"/>
      <c r="BK1184" s="89"/>
      <c r="BL1184" s="89"/>
      <c r="BM1184" s="89"/>
      <c r="BN1184" s="89"/>
      <c r="BO1184" s="89"/>
      <c r="BP1184" s="89"/>
      <c r="BQ1184" s="89"/>
      <c r="BR1184" s="89"/>
      <c r="BS1184" s="89"/>
      <c r="BT1184" s="89"/>
      <c r="BU1184" s="89"/>
      <c r="BV1184" s="89"/>
      <c r="BW1184" s="89"/>
      <c r="BX1184" s="89"/>
      <c r="BY1184" s="89"/>
      <c r="BZ1184" s="89"/>
      <c r="CA1184" s="89"/>
      <c r="CB1184" s="89"/>
      <c r="CC1184" s="89"/>
      <c r="CD1184" s="89"/>
      <c r="CE1184" s="89"/>
      <c r="CF1184" s="89"/>
      <c r="CG1184" s="89"/>
      <c r="CH1184" s="89"/>
      <c r="CI1184" s="89"/>
      <c r="CJ1184" s="89"/>
      <c r="CK1184" s="89"/>
      <c r="CL1184" s="89"/>
      <c r="CM1184" s="89"/>
      <c r="CN1184" s="89"/>
      <c r="CO1184" s="89"/>
      <c r="CP1184" s="89"/>
      <c r="CQ1184" s="89"/>
      <c r="CR1184" s="89"/>
      <c r="CS1184" s="89"/>
      <c r="CT1184" s="89"/>
      <c r="CU1184" s="89"/>
      <c r="CV1184" s="89"/>
      <c r="CW1184" s="89"/>
      <c r="CX1184" s="89"/>
      <c r="CY1184" s="89"/>
      <c r="CZ1184" s="89"/>
      <c r="DA1184" s="89"/>
      <c r="DB1184" s="89"/>
      <c r="DC1184" s="89"/>
      <c r="DD1184" s="89"/>
      <c r="DE1184" s="89"/>
      <c r="DF1184" s="89"/>
      <c r="DG1184" s="89"/>
      <c r="DH1184" s="89"/>
      <c r="DI1184" s="89"/>
      <c r="DJ1184" s="89"/>
      <c r="DK1184" s="89"/>
    </row>
    <row r="1185" spans="1:115" s="90" customFormat="1" ht="25.5">
      <c r="A1185" s="2"/>
      <c r="B1185" s="2">
        <v>77</v>
      </c>
      <c r="C1185" s="230" t="s">
        <v>1645</v>
      </c>
      <c r="D1185" s="232" t="s">
        <v>1646</v>
      </c>
      <c r="E1185" s="445" t="s">
        <v>1841</v>
      </c>
      <c r="F1185" s="444" t="s">
        <v>1842</v>
      </c>
      <c r="G1185" s="229" t="s">
        <v>1742</v>
      </c>
      <c r="H1185" s="455">
        <v>400</v>
      </c>
      <c r="I1185" s="452"/>
      <c r="J1185" s="229"/>
      <c r="K1185" s="442">
        <v>42927</v>
      </c>
      <c r="L1185" s="451" t="s">
        <v>1843</v>
      </c>
      <c r="M1185" s="2"/>
      <c r="N1185" s="89"/>
      <c r="O1185" s="89"/>
      <c r="P1185" s="89"/>
      <c r="Q1185" s="89"/>
      <c r="R1185" s="89"/>
      <c r="S1185" s="89"/>
      <c r="T1185" s="89"/>
      <c r="U1185" s="89"/>
      <c r="V1185" s="89"/>
      <c r="W1185" s="89"/>
      <c r="X1185" s="89"/>
      <c r="Y1185" s="89"/>
      <c r="Z1185" s="89"/>
      <c r="AA1185" s="89"/>
      <c r="AB1185" s="89"/>
      <c r="AC1185" s="89"/>
      <c r="AD1185" s="89"/>
      <c r="AE1185" s="89"/>
      <c r="AF1185" s="89"/>
      <c r="AG1185" s="89"/>
      <c r="AH1185" s="89"/>
      <c r="AI1185" s="89"/>
      <c r="AJ1185" s="89"/>
      <c r="AK1185" s="89"/>
      <c r="AL1185" s="89"/>
      <c r="AM1185" s="89"/>
      <c r="AN1185" s="89"/>
      <c r="AO1185" s="89"/>
      <c r="AP1185" s="89"/>
      <c r="AQ1185" s="89"/>
      <c r="AR1185" s="89"/>
      <c r="AS1185" s="89"/>
      <c r="AT1185" s="89"/>
      <c r="AU1185" s="89"/>
      <c r="AV1185" s="89"/>
      <c r="AW1185" s="89"/>
      <c r="AX1185" s="89"/>
      <c r="AY1185" s="89"/>
      <c r="AZ1185" s="89"/>
      <c r="BA1185" s="89"/>
      <c r="BB1185" s="89"/>
      <c r="BC1185" s="89"/>
      <c r="BD1185" s="89"/>
      <c r="BE1185" s="89"/>
      <c r="BF1185" s="89"/>
      <c r="BG1185" s="89"/>
      <c r="BH1185" s="89"/>
      <c r="BI1185" s="89"/>
      <c r="BJ1185" s="89"/>
      <c r="BK1185" s="89"/>
      <c r="BL1185" s="89"/>
      <c r="BM1185" s="89"/>
      <c r="BN1185" s="89"/>
      <c r="BO1185" s="89"/>
      <c r="BP1185" s="89"/>
      <c r="BQ1185" s="89"/>
      <c r="BR1185" s="89"/>
      <c r="BS1185" s="89"/>
      <c r="BT1185" s="89"/>
      <c r="BU1185" s="89"/>
      <c r="BV1185" s="89"/>
      <c r="BW1185" s="89"/>
      <c r="BX1185" s="89"/>
      <c r="BY1185" s="89"/>
      <c r="BZ1185" s="89"/>
      <c r="CA1185" s="89"/>
      <c r="CB1185" s="89"/>
      <c r="CC1185" s="89"/>
      <c r="CD1185" s="89"/>
      <c r="CE1185" s="89"/>
      <c r="CF1185" s="89"/>
      <c r="CG1185" s="89"/>
      <c r="CH1185" s="89"/>
      <c r="CI1185" s="89"/>
      <c r="CJ1185" s="89"/>
      <c r="CK1185" s="89"/>
      <c r="CL1185" s="89"/>
      <c r="CM1185" s="89"/>
      <c r="CN1185" s="89"/>
      <c r="CO1185" s="89"/>
      <c r="CP1185" s="89"/>
      <c r="CQ1185" s="89"/>
      <c r="CR1185" s="89"/>
      <c r="CS1185" s="89"/>
      <c r="CT1185" s="89"/>
      <c r="CU1185" s="89"/>
      <c r="CV1185" s="89"/>
      <c r="CW1185" s="89"/>
      <c r="CX1185" s="89"/>
      <c r="CY1185" s="89"/>
      <c r="CZ1185" s="89"/>
      <c r="DA1185" s="89"/>
      <c r="DB1185" s="89"/>
      <c r="DC1185" s="89"/>
      <c r="DD1185" s="89"/>
      <c r="DE1185" s="89"/>
      <c r="DF1185" s="89"/>
      <c r="DG1185" s="89"/>
      <c r="DH1185" s="89"/>
      <c r="DI1185" s="89"/>
      <c r="DJ1185" s="89"/>
      <c r="DK1185" s="89"/>
    </row>
    <row r="1186" spans="1:115" s="90" customFormat="1" ht="25.5">
      <c r="A1186" s="2"/>
      <c r="B1186" s="2">
        <v>78</v>
      </c>
      <c r="C1186" s="230" t="s">
        <v>1844</v>
      </c>
      <c r="D1186" s="232" t="s">
        <v>1646</v>
      </c>
      <c r="E1186" s="445" t="s">
        <v>1845</v>
      </c>
      <c r="F1186" s="444" t="s">
        <v>1846</v>
      </c>
      <c r="G1186" s="229" t="s">
        <v>1704</v>
      </c>
      <c r="H1186" s="455">
        <v>36414</v>
      </c>
      <c r="I1186" s="452"/>
      <c r="J1186" s="229"/>
      <c r="K1186" s="442">
        <v>42997</v>
      </c>
      <c r="L1186" s="451" t="s">
        <v>1847</v>
      </c>
      <c r="M1186" s="2"/>
      <c r="N1186" s="89"/>
      <c r="O1186" s="89"/>
      <c r="P1186" s="89"/>
      <c r="Q1186" s="89"/>
      <c r="R1186" s="89"/>
      <c r="S1186" s="89"/>
      <c r="T1186" s="89"/>
      <c r="U1186" s="89"/>
      <c r="V1186" s="89"/>
      <c r="W1186" s="89"/>
      <c r="X1186" s="89"/>
      <c r="Y1186" s="89"/>
      <c r="Z1186" s="89"/>
      <c r="AA1186" s="89"/>
      <c r="AB1186" s="89"/>
      <c r="AC1186" s="89"/>
      <c r="AD1186" s="89"/>
      <c r="AE1186" s="89"/>
      <c r="AF1186" s="89"/>
      <c r="AG1186" s="89"/>
      <c r="AH1186" s="89"/>
      <c r="AI1186" s="89"/>
      <c r="AJ1186" s="89"/>
      <c r="AK1186" s="89"/>
      <c r="AL1186" s="89"/>
      <c r="AM1186" s="89"/>
      <c r="AN1186" s="89"/>
      <c r="AO1186" s="89"/>
      <c r="AP1186" s="89"/>
      <c r="AQ1186" s="89"/>
      <c r="AR1186" s="89"/>
      <c r="AS1186" s="89"/>
      <c r="AT1186" s="89"/>
      <c r="AU1186" s="89"/>
      <c r="AV1186" s="89"/>
      <c r="AW1186" s="89"/>
      <c r="AX1186" s="89"/>
      <c r="AY1186" s="89"/>
      <c r="AZ1186" s="89"/>
      <c r="BA1186" s="89"/>
      <c r="BB1186" s="89"/>
      <c r="BC1186" s="89"/>
      <c r="BD1186" s="89"/>
      <c r="BE1186" s="89"/>
      <c r="BF1186" s="89"/>
      <c r="BG1186" s="89"/>
      <c r="BH1186" s="89"/>
      <c r="BI1186" s="89"/>
      <c r="BJ1186" s="89"/>
      <c r="BK1186" s="89"/>
      <c r="BL1186" s="89"/>
      <c r="BM1186" s="89"/>
      <c r="BN1186" s="89"/>
      <c r="BO1186" s="89"/>
      <c r="BP1186" s="89"/>
      <c r="BQ1186" s="89"/>
      <c r="BR1186" s="89"/>
      <c r="BS1186" s="89"/>
      <c r="BT1186" s="89"/>
      <c r="BU1186" s="89"/>
      <c r="BV1186" s="89"/>
      <c r="BW1186" s="89"/>
      <c r="BX1186" s="89"/>
      <c r="BY1186" s="89"/>
      <c r="BZ1186" s="89"/>
      <c r="CA1186" s="89"/>
      <c r="CB1186" s="89"/>
      <c r="CC1186" s="89"/>
      <c r="CD1186" s="89"/>
      <c r="CE1186" s="89"/>
      <c r="CF1186" s="89"/>
      <c r="CG1186" s="89"/>
      <c r="CH1186" s="89"/>
      <c r="CI1186" s="89"/>
      <c r="CJ1186" s="89"/>
      <c r="CK1186" s="89"/>
      <c r="CL1186" s="89"/>
      <c r="CM1186" s="89"/>
      <c r="CN1186" s="89"/>
      <c r="CO1186" s="89"/>
      <c r="CP1186" s="89"/>
      <c r="CQ1186" s="89"/>
      <c r="CR1186" s="89"/>
      <c r="CS1186" s="89"/>
      <c r="CT1186" s="89"/>
      <c r="CU1186" s="89"/>
      <c r="CV1186" s="89"/>
      <c r="CW1186" s="89"/>
      <c r="CX1186" s="89"/>
      <c r="CY1186" s="89"/>
      <c r="CZ1186" s="89"/>
      <c r="DA1186" s="89"/>
      <c r="DB1186" s="89"/>
      <c r="DC1186" s="89"/>
      <c r="DD1186" s="89"/>
      <c r="DE1186" s="89"/>
      <c r="DF1186" s="89"/>
      <c r="DG1186" s="89"/>
      <c r="DH1186" s="89"/>
      <c r="DI1186" s="89"/>
      <c r="DJ1186" s="89"/>
      <c r="DK1186" s="89"/>
    </row>
    <row r="1187" spans="1:115" s="90" customFormat="1" ht="25.5">
      <c r="A1187" s="2"/>
      <c r="B1187" s="2">
        <v>79</v>
      </c>
      <c r="C1187" s="230" t="s">
        <v>1848</v>
      </c>
      <c r="D1187" s="232" t="s">
        <v>1646</v>
      </c>
      <c r="E1187" s="446" t="s">
        <v>1849</v>
      </c>
      <c r="F1187" s="447" t="s">
        <v>1850</v>
      </c>
      <c r="G1187" s="229" t="s">
        <v>697</v>
      </c>
      <c r="H1187" s="455">
        <v>15000</v>
      </c>
      <c r="I1187" s="452"/>
      <c r="J1187" s="231"/>
      <c r="K1187" s="448">
        <v>42997</v>
      </c>
      <c r="L1187" s="456" t="s">
        <v>1851</v>
      </c>
      <c r="M1187" s="2"/>
      <c r="N1187" s="89"/>
      <c r="O1187" s="89"/>
      <c r="P1187" s="89"/>
      <c r="Q1187" s="89"/>
      <c r="R1187" s="89"/>
      <c r="S1187" s="89"/>
      <c r="T1187" s="89"/>
      <c r="U1187" s="89"/>
      <c r="V1187" s="89"/>
      <c r="W1187" s="89"/>
      <c r="X1187" s="89"/>
      <c r="Y1187" s="89"/>
      <c r="Z1187" s="89"/>
      <c r="AA1187" s="89"/>
      <c r="AB1187" s="89"/>
      <c r="AC1187" s="89"/>
      <c r="AD1187" s="89"/>
      <c r="AE1187" s="89"/>
      <c r="AF1187" s="89"/>
      <c r="AG1187" s="89"/>
      <c r="AH1187" s="89"/>
      <c r="AI1187" s="89"/>
      <c r="AJ1187" s="89"/>
      <c r="AK1187" s="89"/>
      <c r="AL1187" s="89"/>
      <c r="AM1187" s="89"/>
      <c r="AN1187" s="89"/>
      <c r="AO1187" s="89"/>
      <c r="AP1187" s="89"/>
      <c r="AQ1187" s="89"/>
      <c r="AR1187" s="89"/>
      <c r="AS1187" s="89"/>
      <c r="AT1187" s="89"/>
      <c r="AU1187" s="89"/>
      <c r="AV1187" s="89"/>
      <c r="AW1187" s="89"/>
      <c r="AX1187" s="89"/>
      <c r="AY1187" s="89"/>
      <c r="AZ1187" s="89"/>
      <c r="BA1187" s="89"/>
      <c r="BB1187" s="89"/>
      <c r="BC1187" s="89"/>
      <c r="BD1187" s="89"/>
      <c r="BE1187" s="89"/>
      <c r="BF1187" s="89"/>
      <c r="BG1187" s="89"/>
      <c r="BH1187" s="89"/>
      <c r="BI1187" s="89"/>
      <c r="BJ1187" s="89"/>
      <c r="BK1187" s="89"/>
      <c r="BL1187" s="89"/>
      <c r="BM1187" s="89"/>
      <c r="BN1187" s="89"/>
      <c r="BO1187" s="89"/>
      <c r="BP1187" s="89"/>
      <c r="BQ1187" s="89"/>
      <c r="BR1187" s="89"/>
      <c r="BS1187" s="89"/>
      <c r="BT1187" s="89"/>
      <c r="BU1187" s="89"/>
      <c r="BV1187" s="89"/>
      <c r="BW1187" s="89"/>
      <c r="BX1187" s="89"/>
      <c r="BY1187" s="89"/>
      <c r="BZ1187" s="89"/>
      <c r="CA1187" s="89"/>
      <c r="CB1187" s="89"/>
      <c r="CC1187" s="89"/>
      <c r="CD1187" s="89"/>
      <c r="CE1187" s="89"/>
      <c r="CF1187" s="89"/>
      <c r="CG1187" s="89"/>
      <c r="CH1187" s="89"/>
      <c r="CI1187" s="89"/>
      <c r="CJ1187" s="89"/>
      <c r="CK1187" s="89"/>
      <c r="CL1187" s="89"/>
      <c r="CM1187" s="89"/>
      <c r="CN1187" s="89"/>
      <c r="CO1187" s="89"/>
      <c r="CP1187" s="89"/>
      <c r="CQ1187" s="89"/>
      <c r="CR1187" s="89"/>
      <c r="CS1187" s="89"/>
      <c r="CT1187" s="89"/>
      <c r="CU1187" s="89"/>
      <c r="CV1187" s="89"/>
      <c r="CW1187" s="89"/>
      <c r="CX1187" s="89"/>
      <c r="CY1187" s="89"/>
      <c r="CZ1187" s="89"/>
      <c r="DA1187" s="89"/>
      <c r="DB1187" s="89"/>
      <c r="DC1187" s="89"/>
      <c r="DD1187" s="89"/>
      <c r="DE1187" s="89"/>
      <c r="DF1187" s="89"/>
      <c r="DG1187" s="89"/>
      <c r="DH1187" s="89"/>
      <c r="DI1187" s="89"/>
      <c r="DJ1187" s="89"/>
      <c r="DK1187" s="89"/>
    </row>
    <row r="1188" spans="1:115" s="90" customFormat="1" ht="25.5">
      <c r="A1188" s="2"/>
      <c r="B1188" s="2">
        <v>80</v>
      </c>
      <c r="C1188" s="232" t="s">
        <v>1852</v>
      </c>
      <c r="D1188" s="232" t="s">
        <v>1646</v>
      </c>
      <c r="E1188" s="441" t="s">
        <v>1853</v>
      </c>
      <c r="F1188" s="451" t="s">
        <v>1854</v>
      </c>
      <c r="G1188" s="229" t="s">
        <v>1704</v>
      </c>
      <c r="H1188" s="455">
        <v>38622</v>
      </c>
      <c r="I1188" s="452"/>
      <c r="J1188" s="229"/>
      <c r="K1188" s="442">
        <v>43020</v>
      </c>
      <c r="L1188" s="451" t="s">
        <v>1855</v>
      </c>
      <c r="M1188" s="2"/>
      <c r="N1188" s="89"/>
      <c r="O1188" s="89"/>
      <c r="P1188" s="89"/>
      <c r="Q1188" s="89"/>
      <c r="R1188" s="89"/>
      <c r="S1188" s="89"/>
      <c r="T1188" s="89"/>
      <c r="U1188" s="89"/>
      <c r="V1188" s="89"/>
      <c r="W1188" s="89"/>
      <c r="X1188" s="89"/>
      <c r="Y1188" s="89"/>
      <c r="Z1188" s="89"/>
      <c r="AA1188" s="89"/>
      <c r="AB1188" s="89"/>
      <c r="AC1188" s="89"/>
      <c r="AD1188" s="89"/>
      <c r="AE1188" s="89"/>
      <c r="AF1188" s="89"/>
      <c r="AG1188" s="89"/>
      <c r="AH1188" s="89"/>
      <c r="AI1188" s="89"/>
      <c r="AJ1188" s="89"/>
      <c r="AK1188" s="89"/>
      <c r="AL1188" s="89"/>
      <c r="AM1188" s="89"/>
      <c r="AN1188" s="89"/>
      <c r="AO1188" s="89"/>
      <c r="AP1188" s="89"/>
      <c r="AQ1188" s="89"/>
      <c r="AR1188" s="89"/>
      <c r="AS1188" s="89"/>
      <c r="AT1188" s="89"/>
      <c r="AU1188" s="89"/>
      <c r="AV1188" s="89"/>
      <c r="AW1188" s="89"/>
      <c r="AX1188" s="89"/>
      <c r="AY1188" s="89"/>
      <c r="AZ1188" s="89"/>
      <c r="BA1188" s="89"/>
      <c r="BB1188" s="89"/>
      <c r="BC1188" s="89"/>
      <c r="BD1188" s="89"/>
      <c r="BE1188" s="89"/>
      <c r="BF1188" s="89"/>
      <c r="BG1188" s="89"/>
      <c r="BH1188" s="89"/>
      <c r="BI1188" s="89"/>
      <c r="BJ1188" s="89"/>
      <c r="BK1188" s="89"/>
      <c r="BL1188" s="89"/>
      <c r="BM1188" s="89"/>
      <c r="BN1188" s="89"/>
      <c r="BO1188" s="89"/>
      <c r="BP1188" s="89"/>
      <c r="BQ1188" s="89"/>
      <c r="BR1188" s="89"/>
      <c r="BS1188" s="89"/>
      <c r="BT1188" s="89"/>
      <c r="BU1188" s="89"/>
      <c r="BV1188" s="89"/>
      <c r="BW1188" s="89"/>
      <c r="BX1188" s="89"/>
      <c r="BY1188" s="89"/>
      <c r="BZ1188" s="89"/>
      <c r="CA1188" s="89"/>
      <c r="CB1188" s="89"/>
      <c r="CC1188" s="89"/>
      <c r="CD1188" s="89"/>
      <c r="CE1188" s="89"/>
      <c r="CF1188" s="89"/>
      <c r="CG1188" s="89"/>
      <c r="CH1188" s="89"/>
      <c r="CI1188" s="89"/>
      <c r="CJ1188" s="89"/>
      <c r="CK1188" s="89"/>
      <c r="CL1188" s="89"/>
      <c r="CM1188" s="89"/>
      <c r="CN1188" s="89"/>
      <c r="CO1188" s="89"/>
      <c r="CP1188" s="89"/>
      <c r="CQ1188" s="89"/>
      <c r="CR1188" s="89"/>
      <c r="CS1188" s="89"/>
      <c r="CT1188" s="89"/>
      <c r="CU1188" s="89"/>
      <c r="CV1188" s="89"/>
      <c r="CW1188" s="89"/>
      <c r="CX1188" s="89"/>
      <c r="CY1188" s="89"/>
      <c r="CZ1188" s="89"/>
      <c r="DA1188" s="89"/>
      <c r="DB1188" s="89"/>
      <c r="DC1188" s="89"/>
      <c r="DD1188" s="89"/>
      <c r="DE1188" s="89"/>
      <c r="DF1188" s="89"/>
      <c r="DG1188" s="89"/>
      <c r="DH1188" s="89"/>
      <c r="DI1188" s="89"/>
      <c r="DJ1188" s="89"/>
      <c r="DK1188" s="89"/>
    </row>
    <row r="1189" spans="1:115" s="90" customFormat="1" ht="25.5">
      <c r="A1189" s="2"/>
      <c r="B1189" s="2">
        <v>81</v>
      </c>
      <c r="C1189" s="232" t="s">
        <v>1856</v>
      </c>
      <c r="D1189" s="228" t="s">
        <v>1857</v>
      </c>
      <c r="E1189" s="438" t="s">
        <v>1858</v>
      </c>
      <c r="F1189" s="438" t="s">
        <v>1859</v>
      </c>
      <c r="G1189" s="228" t="s">
        <v>697</v>
      </c>
      <c r="H1189" s="455">
        <v>21400</v>
      </c>
      <c r="I1189" s="452"/>
      <c r="J1189" s="228"/>
      <c r="K1189" s="457">
        <v>43013</v>
      </c>
      <c r="L1189" s="438" t="s">
        <v>1860</v>
      </c>
      <c r="M1189" s="2"/>
      <c r="N1189" s="89"/>
      <c r="O1189" s="89"/>
      <c r="P1189" s="89"/>
      <c r="Q1189" s="89"/>
      <c r="R1189" s="89"/>
      <c r="S1189" s="89"/>
      <c r="T1189" s="89"/>
      <c r="U1189" s="89"/>
      <c r="V1189" s="89"/>
      <c r="W1189" s="89"/>
      <c r="X1189" s="89"/>
      <c r="Y1189" s="89"/>
      <c r="Z1189" s="89"/>
      <c r="AA1189" s="89"/>
      <c r="AB1189" s="89"/>
      <c r="AC1189" s="89"/>
      <c r="AD1189" s="89"/>
      <c r="AE1189" s="89"/>
      <c r="AF1189" s="89"/>
      <c r="AG1189" s="89"/>
      <c r="AH1189" s="89"/>
      <c r="AI1189" s="89"/>
      <c r="AJ1189" s="89"/>
      <c r="AK1189" s="89"/>
      <c r="AL1189" s="89"/>
      <c r="AM1189" s="89"/>
      <c r="AN1189" s="89"/>
      <c r="AO1189" s="89"/>
      <c r="AP1189" s="89"/>
      <c r="AQ1189" s="89"/>
      <c r="AR1189" s="89"/>
      <c r="AS1189" s="89"/>
      <c r="AT1189" s="89"/>
      <c r="AU1189" s="89"/>
      <c r="AV1189" s="89"/>
      <c r="AW1189" s="89"/>
      <c r="AX1189" s="89"/>
      <c r="AY1189" s="89"/>
      <c r="AZ1189" s="89"/>
      <c r="BA1189" s="89"/>
      <c r="BB1189" s="89"/>
      <c r="BC1189" s="89"/>
      <c r="BD1189" s="89"/>
      <c r="BE1189" s="89"/>
      <c r="BF1189" s="89"/>
      <c r="BG1189" s="89"/>
      <c r="BH1189" s="89"/>
      <c r="BI1189" s="89"/>
      <c r="BJ1189" s="89"/>
      <c r="BK1189" s="89"/>
      <c r="BL1189" s="89"/>
      <c r="BM1189" s="89"/>
      <c r="BN1189" s="89"/>
      <c r="BO1189" s="89"/>
      <c r="BP1189" s="89"/>
      <c r="BQ1189" s="89"/>
      <c r="BR1189" s="89"/>
      <c r="BS1189" s="89"/>
      <c r="BT1189" s="89"/>
      <c r="BU1189" s="89"/>
      <c r="BV1189" s="89"/>
      <c r="BW1189" s="89"/>
      <c r="BX1189" s="89"/>
      <c r="BY1189" s="89"/>
      <c r="BZ1189" s="89"/>
      <c r="CA1189" s="89"/>
      <c r="CB1189" s="89"/>
      <c r="CC1189" s="89"/>
      <c r="CD1189" s="89"/>
      <c r="CE1189" s="89"/>
      <c r="CF1189" s="89"/>
      <c r="CG1189" s="89"/>
      <c r="CH1189" s="89"/>
      <c r="CI1189" s="89"/>
      <c r="CJ1189" s="89"/>
      <c r="CK1189" s="89"/>
      <c r="CL1189" s="89"/>
      <c r="CM1189" s="89"/>
      <c r="CN1189" s="89"/>
      <c r="CO1189" s="89"/>
      <c r="CP1189" s="89"/>
      <c r="CQ1189" s="89"/>
      <c r="CR1189" s="89"/>
      <c r="CS1189" s="89"/>
      <c r="CT1189" s="89"/>
      <c r="CU1189" s="89"/>
      <c r="CV1189" s="89"/>
      <c r="CW1189" s="89"/>
      <c r="CX1189" s="89"/>
      <c r="CY1189" s="89"/>
      <c r="CZ1189" s="89"/>
      <c r="DA1189" s="89"/>
      <c r="DB1189" s="89"/>
      <c r="DC1189" s="89"/>
      <c r="DD1189" s="89"/>
      <c r="DE1189" s="89"/>
      <c r="DF1189" s="89"/>
      <c r="DG1189" s="89"/>
      <c r="DH1189" s="89"/>
      <c r="DI1189" s="89"/>
      <c r="DJ1189" s="89"/>
      <c r="DK1189" s="89"/>
    </row>
    <row r="1190" spans="1:115" s="90" customFormat="1" ht="25.5">
      <c r="A1190" s="2"/>
      <c r="B1190" s="2">
        <v>82</v>
      </c>
      <c r="C1190" s="232" t="s">
        <v>1861</v>
      </c>
      <c r="D1190" s="228" t="s">
        <v>1656</v>
      </c>
      <c r="E1190" s="438" t="s">
        <v>1862</v>
      </c>
      <c r="F1190" s="438" t="s">
        <v>1863</v>
      </c>
      <c r="G1190" s="228" t="s">
        <v>697</v>
      </c>
      <c r="H1190" s="455">
        <v>2760</v>
      </c>
      <c r="I1190" s="452"/>
      <c r="J1190" s="228"/>
      <c r="K1190" s="457">
        <v>42788</v>
      </c>
      <c r="L1190" s="438" t="s">
        <v>1864</v>
      </c>
      <c r="M1190" s="2"/>
      <c r="N1190" s="89"/>
      <c r="O1190" s="89"/>
      <c r="P1190" s="89"/>
      <c r="Q1190" s="89"/>
      <c r="R1190" s="89"/>
      <c r="S1190" s="89"/>
      <c r="T1190" s="89"/>
      <c r="U1190" s="89"/>
      <c r="V1190" s="89"/>
      <c r="W1190" s="89"/>
      <c r="X1190" s="89"/>
      <c r="Y1190" s="89"/>
      <c r="Z1190" s="89"/>
      <c r="AA1190" s="89"/>
      <c r="AB1190" s="89"/>
      <c r="AC1190" s="89"/>
      <c r="AD1190" s="89"/>
      <c r="AE1190" s="89"/>
      <c r="AF1190" s="89"/>
      <c r="AG1190" s="89"/>
      <c r="AH1190" s="89"/>
      <c r="AI1190" s="89"/>
      <c r="AJ1190" s="89"/>
      <c r="AK1190" s="89"/>
      <c r="AL1190" s="89"/>
      <c r="AM1190" s="89"/>
      <c r="AN1190" s="89"/>
      <c r="AO1190" s="89"/>
      <c r="AP1190" s="89"/>
      <c r="AQ1190" s="89"/>
      <c r="AR1190" s="89"/>
      <c r="AS1190" s="89"/>
      <c r="AT1190" s="89"/>
      <c r="AU1190" s="89"/>
      <c r="AV1190" s="89"/>
      <c r="AW1190" s="89"/>
      <c r="AX1190" s="89"/>
      <c r="AY1190" s="89"/>
      <c r="AZ1190" s="89"/>
      <c r="BA1190" s="89"/>
      <c r="BB1190" s="89"/>
      <c r="BC1190" s="89"/>
      <c r="BD1190" s="89"/>
      <c r="BE1190" s="89"/>
      <c r="BF1190" s="89"/>
      <c r="BG1190" s="89"/>
      <c r="BH1190" s="89"/>
      <c r="BI1190" s="89"/>
      <c r="BJ1190" s="89"/>
      <c r="BK1190" s="89"/>
      <c r="BL1190" s="89"/>
      <c r="BM1190" s="89"/>
      <c r="BN1190" s="89"/>
      <c r="BO1190" s="89"/>
      <c r="BP1190" s="89"/>
      <c r="BQ1190" s="89"/>
      <c r="BR1190" s="89"/>
      <c r="BS1190" s="89"/>
      <c r="BT1190" s="89"/>
      <c r="BU1190" s="89"/>
      <c r="BV1190" s="89"/>
      <c r="BW1190" s="89"/>
      <c r="BX1190" s="89"/>
      <c r="BY1190" s="89"/>
      <c r="BZ1190" s="89"/>
      <c r="CA1190" s="89"/>
      <c r="CB1190" s="89"/>
      <c r="CC1190" s="89"/>
      <c r="CD1190" s="89"/>
      <c r="CE1190" s="89"/>
      <c r="CF1190" s="89"/>
      <c r="CG1190" s="89"/>
      <c r="CH1190" s="89"/>
      <c r="CI1190" s="89"/>
      <c r="CJ1190" s="89"/>
      <c r="CK1190" s="89"/>
      <c r="CL1190" s="89"/>
      <c r="CM1190" s="89"/>
      <c r="CN1190" s="89"/>
      <c r="CO1190" s="89"/>
      <c r="CP1190" s="89"/>
      <c r="CQ1190" s="89"/>
      <c r="CR1190" s="89"/>
      <c r="CS1190" s="89"/>
      <c r="CT1190" s="89"/>
      <c r="CU1190" s="89"/>
      <c r="CV1190" s="89"/>
      <c r="CW1190" s="89"/>
      <c r="CX1190" s="89"/>
      <c r="CY1190" s="89"/>
      <c r="CZ1190" s="89"/>
      <c r="DA1190" s="89"/>
      <c r="DB1190" s="89"/>
      <c r="DC1190" s="89"/>
      <c r="DD1190" s="89"/>
      <c r="DE1190" s="89"/>
      <c r="DF1190" s="89"/>
      <c r="DG1190" s="89"/>
      <c r="DH1190" s="89"/>
      <c r="DI1190" s="89"/>
      <c r="DJ1190" s="89"/>
      <c r="DK1190" s="89"/>
    </row>
    <row r="1191" spans="1:115" s="90" customFormat="1" ht="25.5">
      <c r="A1191" s="2"/>
      <c r="B1191" s="2">
        <v>83</v>
      </c>
      <c r="C1191" s="232" t="s">
        <v>1769</v>
      </c>
      <c r="D1191" s="228" t="s">
        <v>1857</v>
      </c>
      <c r="E1191" s="438" t="s">
        <v>1865</v>
      </c>
      <c r="F1191" s="438" t="s">
        <v>1866</v>
      </c>
      <c r="G1191" s="228" t="s">
        <v>1867</v>
      </c>
      <c r="H1191" s="455">
        <v>13398</v>
      </c>
      <c r="I1191" s="452"/>
      <c r="J1191" s="228"/>
      <c r="K1191" s="457">
        <v>43013</v>
      </c>
      <c r="L1191" s="438" t="s">
        <v>1868</v>
      </c>
      <c r="M1191" s="2"/>
      <c r="N1191" s="89"/>
      <c r="O1191" s="89"/>
      <c r="P1191" s="89"/>
      <c r="Q1191" s="89"/>
      <c r="R1191" s="89"/>
      <c r="S1191" s="89"/>
      <c r="T1191" s="89"/>
      <c r="U1191" s="89"/>
      <c r="V1191" s="89"/>
      <c r="W1191" s="89"/>
      <c r="X1191" s="89"/>
      <c r="Y1191" s="89"/>
      <c r="Z1191" s="89"/>
      <c r="AA1191" s="89"/>
      <c r="AB1191" s="89"/>
      <c r="AC1191" s="89"/>
      <c r="AD1191" s="89"/>
      <c r="AE1191" s="89"/>
      <c r="AF1191" s="89"/>
      <c r="AG1191" s="89"/>
      <c r="AH1191" s="89"/>
      <c r="AI1191" s="89"/>
      <c r="AJ1191" s="89"/>
      <c r="AK1191" s="89"/>
      <c r="AL1191" s="89"/>
      <c r="AM1191" s="89"/>
      <c r="AN1191" s="89"/>
      <c r="AO1191" s="89"/>
      <c r="AP1191" s="89"/>
      <c r="AQ1191" s="89"/>
      <c r="AR1191" s="89"/>
      <c r="AS1191" s="89"/>
      <c r="AT1191" s="89"/>
      <c r="AU1191" s="89"/>
      <c r="AV1191" s="89"/>
      <c r="AW1191" s="89"/>
      <c r="AX1191" s="89"/>
      <c r="AY1191" s="89"/>
      <c r="AZ1191" s="89"/>
      <c r="BA1191" s="89"/>
      <c r="BB1191" s="89"/>
      <c r="BC1191" s="89"/>
      <c r="BD1191" s="89"/>
      <c r="BE1191" s="89"/>
      <c r="BF1191" s="89"/>
      <c r="BG1191" s="89"/>
      <c r="BH1191" s="89"/>
      <c r="BI1191" s="89"/>
      <c r="BJ1191" s="89"/>
      <c r="BK1191" s="89"/>
      <c r="BL1191" s="89"/>
      <c r="BM1191" s="89"/>
      <c r="BN1191" s="89"/>
      <c r="BO1191" s="89"/>
      <c r="BP1191" s="89"/>
      <c r="BQ1191" s="89"/>
      <c r="BR1191" s="89"/>
      <c r="BS1191" s="89"/>
      <c r="BT1191" s="89"/>
      <c r="BU1191" s="89"/>
      <c r="BV1191" s="89"/>
      <c r="BW1191" s="89"/>
      <c r="BX1191" s="89"/>
      <c r="BY1191" s="89"/>
      <c r="BZ1191" s="89"/>
      <c r="CA1191" s="89"/>
      <c r="CB1191" s="89"/>
      <c r="CC1191" s="89"/>
      <c r="CD1191" s="89"/>
      <c r="CE1191" s="89"/>
      <c r="CF1191" s="89"/>
      <c r="CG1191" s="89"/>
      <c r="CH1191" s="89"/>
      <c r="CI1191" s="89"/>
      <c r="CJ1191" s="89"/>
      <c r="CK1191" s="89"/>
      <c r="CL1191" s="89"/>
      <c r="CM1191" s="89"/>
      <c r="CN1191" s="89"/>
      <c r="CO1191" s="89"/>
      <c r="CP1191" s="89"/>
      <c r="CQ1191" s="89"/>
      <c r="CR1191" s="89"/>
      <c r="CS1191" s="89"/>
      <c r="CT1191" s="89"/>
      <c r="CU1191" s="89"/>
      <c r="CV1191" s="89"/>
      <c r="CW1191" s="89"/>
      <c r="CX1191" s="89"/>
      <c r="CY1191" s="89"/>
      <c r="CZ1191" s="89"/>
      <c r="DA1191" s="89"/>
      <c r="DB1191" s="89"/>
      <c r="DC1191" s="89"/>
      <c r="DD1191" s="89"/>
      <c r="DE1191" s="89"/>
      <c r="DF1191" s="89"/>
      <c r="DG1191" s="89"/>
      <c r="DH1191" s="89"/>
      <c r="DI1191" s="89"/>
      <c r="DJ1191" s="89"/>
      <c r="DK1191" s="89"/>
    </row>
    <row r="1192" spans="1:115" s="90" customFormat="1" ht="25.5">
      <c r="A1192" s="2"/>
      <c r="B1192" s="2">
        <v>84</v>
      </c>
      <c r="C1192" s="232" t="s">
        <v>446</v>
      </c>
      <c r="D1192" s="228" t="s">
        <v>1869</v>
      </c>
      <c r="E1192" s="451" t="s">
        <v>1870</v>
      </c>
      <c r="F1192" s="458" t="s">
        <v>1871</v>
      </c>
      <c r="G1192" s="228" t="s">
        <v>1669</v>
      </c>
      <c r="H1192" s="455">
        <v>7200</v>
      </c>
      <c r="I1192" s="452"/>
      <c r="J1192" s="228"/>
      <c r="K1192" s="457">
        <v>43011</v>
      </c>
      <c r="L1192" s="438" t="s">
        <v>1872</v>
      </c>
      <c r="M1192" s="2"/>
      <c r="N1192" s="89"/>
      <c r="O1192" s="89"/>
      <c r="P1192" s="89"/>
      <c r="Q1192" s="89"/>
      <c r="R1192" s="89"/>
      <c r="S1192" s="89"/>
      <c r="T1192" s="89"/>
      <c r="U1192" s="89"/>
      <c r="V1192" s="89"/>
      <c r="W1192" s="89"/>
      <c r="X1192" s="89"/>
      <c r="Y1192" s="89"/>
      <c r="Z1192" s="89"/>
      <c r="AA1192" s="89"/>
      <c r="AB1192" s="89"/>
      <c r="AC1192" s="89"/>
      <c r="AD1192" s="89"/>
      <c r="AE1192" s="89"/>
      <c r="AF1192" s="89"/>
      <c r="AG1192" s="89"/>
      <c r="AH1192" s="89"/>
      <c r="AI1192" s="89"/>
      <c r="AJ1192" s="89"/>
      <c r="AK1192" s="89"/>
      <c r="AL1192" s="89"/>
      <c r="AM1192" s="89"/>
      <c r="AN1192" s="89"/>
      <c r="AO1192" s="89"/>
      <c r="AP1192" s="89"/>
      <c r="AQ1192" s="89"/>
      <c r="AR1192" s="89"/>
      <c r="AS1192" s="89"/>
      <c r="AT1192" s="89"/>
      <c r="AU1192" s="89"/>
      <c r="AV1192" s="89"/>
      <c r="AW1192" s="89"/>
      <c r="AX1192" s="89"/>
      <c r="AY1192" s="89"/>
      <c r="AZ1192" s="89"/>
      <c r="BA1192" s="89"/>
      <c r="BB1192" s="89"/>
      <c r="BC1192" s="89"/>
      <c r="BD1192" s="89"/>
      <c r="BE1192" s="89"/>
      <c r="BF1192" s="89"/>
      <c r="BG1192" s="89"/>
      <c r="BH1192" s="89"/>
      <c r="BI1192" s="89"/>
      <c r="BJ1192" s="89"/>
      <c r="BK1192" s="89"/>
      <c r="BL1192" s="89"/>
      <c r="BM1192" s="89"/>
      <c r="BN1192" s="89"/>
      <c r="BO1192" s="89"/>
      <c r="BP1192" s="89"/>
      <c r="BQ1192" s="89"/>
      <c r="BR1192" s="89"/>
      <c r="BS1192" s="89"/>
      <c r="BT1192" s="89"/>
      <c r="BU1192" s="89"/>
      <c r="BV1192" s="89"/>
      <c r="BW1192" s="89"/>
      <c r="BX1192" s="89"/>
      <c r="BY1192" s="89"/>
      <c r="BZ1192" s="89"/>
      <c r="CA1192" s="89"/>
      <c r="CB1192" s="89"/>
      <c r="CC1192" s="89"/>
      <c r="CD1192" s="89"/>
      <c r="CE1192" s="89"/>
      <c r="CF1192" s="89"/>
      <c r="CG1192" s="89"/>
      <c r="CH1192" s="89"/>
      <c r="CI1192" s="89"/>
      <c r="CJ1192" s="89"/>
      <c r="CK1192" s="89"/>
      <c r="CL1192" s="89"/>
      <c r="CM1192" s="89"/>
      <c r="CN1192" s="89"/>
      <c r="CO1192" s="89"/>
      <c r="CP1192" s="89"/>
      <c r="CQ1192" s="89"/>
      <c r="CR1192" s="89"/>
      <c r="CS1192" s="89"/>
      <c r="CT1192" s="89"/>
      <c r="CU1192" s="89"/>
      <c r="CV1192" s="89"/>
      <c r="CW1192" s="89"/>
      <c r="CX1192" s="89"/>
      <c r="CY1192" s="89"/>
      <c r="CZ1192" s="89"/>
      <c r="DA1192" s="89"/>
      <c r="DB1192" s="89"/>
      <c r="DC1192" s="89"/>
      <c r="DD1192" s="89"/>
      <c r="DE1192" s="89"/>
      <c r="DF1192" s="89"/>
      <c r="DG1192" s="89"/>
      <c r="DH1192" s="89"/>
      <c r="DI1192" s="89"/>
      <c r="DJ1192" s="89"/>
      <c r="DK1192" s="89"/>
    </row>
    <row r="1193" spans="1:115" s="90" customFormat="1" ht="25.5">
      <c r="A1193" s="2"/>
      <c r="B1193" s="2">
        <v>85</v>
      </c>
      <c r="C1193" s="232" t="s">
        <v>1873</v>
      </c>
      <c r="D1193" s="228" t="s">
        <v>1869</v>
      </c>
      <c r="E1193" s="451" t="s">
        <v>1870</v>
      </c>
      <c r="F1193" s="458" t="s">
        <v>1871</v>
      </c>
      <c r="G1193" s="228" t="s">
        <v>1669</v>
      </c>
      <c r="H1193" s="455">
        <v>5200</v>
      </c>
      <c r="I1193" s="452"/>
      <c r="J1193" s="228"/>
      <c r="K1193" s="457">
        <v>43011</v>
      </c>
      <c r="L1193" s="438" t="s">
        <v>1872</v>
      </c>
      <c r="M1193" s="2"/>
      <c r="N1193" s="89"/>
      <c r="O1193" s="89"/>
      <c r="P1193" s="89"/>
      <c r="Q1193" s="89"/>
      <c r="R1193" s="89"/>
      <c r="S1193" s="89"/>
      <c r="T1193" s="89"/>
      <c r="U1193" s="89"/>
      <c r="V1193" s="89"/>
      <c r="W1193" s="89"/>
      <c r="X1193" s="89"/>
      <c r="Y1193" s="89"/>
      <c r="Z1193" s="89"/>
      <c r="AA1193" s="89"/>
      <c r="AB1193" s="89"/>
      <c r="AC1193" s="89"/>
      <c r="AD1193" s="89"/>
      <c r="AE1193" s="89"/>
      <c r="AF1193" s="89"/>
      <c r="AG1193" s="89"/>
      <c r="AH1193" s="89"/>
      <c r="AI1193" s="89"/>
      <c r="AJ1193" s="89"/>
      <c r="AK1193" s="89"/>
      <c r="AL1193" s="89"/>
      <c r="AM1193" s="89"/>
      <c r="AN1193" s="89"/>
      <c r="AO1193" s="89"/>
      <c r="AP1193" s="89"/>
      <c r="AQ1193" s="89"/>
      <c r="AR1193" s="89"/>
      <c r="AS1193" s="89"/>
      <c r="AT1193" s="89"/>
      <c r="AU1193" s="89"/>
      <c r="AV1193" s="89"/>
      <c r="AW1193" s="89"/>
      <c r="AX1193" s="89"/>
      <c r="AY1193" s="89"/>
      <c r="AZ1193" s="89"/>
      <c r="BA1193" s="89"/>
      <c r="BB1193" s="89"/>
      <c r="BC1193" s="89"/>
      <c r="BD1193" s="89"/>
      <c r="BE1193" s="89"/>
      <c r="BF1193" s="89"/>
      <c r="BG1193" s="89"/>
      <c r="BH1193" s="89"/>
      <c r="BI1193" s="89"/>
      <c r="BJ1193" s="89"/>
      <c r="BK1193" s="89"/>
      <c r="BL1193" s="89"/>
      <c r="BM1193" s="89"/>
      <c r="BN1193" s="89"/>
      <c r="BO1193" s="89"/>
      <c r="BP1193" s="89"/>
      <c r="BQ1193" s="89"/>
      <c r="BR1193" s="89"/>
      <c r="BS1193" s="89"/>
      <c r="BT1193" s="89"/>
      <c r="BU1193" s="89"/>
      <c r="BV1193" s="89"/>
      <c r="BW1193" s="89"/>
      <c r="BX1193" s="89"/>
      <c r="BY1193" s="89"/>
      <c r="BZ1193" s="89"/>
      <c r="CA1193" s="89"/>
      <c r="CB1193" s="89"/>
      <c r="CC1193" s="89"/>
      <c r="CD1193" s="89"/>
      <c r="CE1193" s="89"/>
      <c r="CF1193" s="89"/>
      <c r="CG1193" s="89"/>
      <c r="CH1193" s="89"/>
      <c r="CI1193" s="89"/>
      <c r="CJ1193" s="89"/>
      <c r="CK1193" s="89"/>
      <c r="CL1193" s="89"/>
      <c r="CM1193" s="89"/>
      <c r="CN1193" s="89"/>
      <c r="CO1193" s="89"/>
      <c r="CP1193" s="89"/>
      <c r="CQ1193" s="89"/>
      <c r="CR1193" s="89"/>
      <c r="CS1193" s="89"/>
      <c r="CT1193" s="89"/>
      <c r="CU1193" s="89"/>
      <c r="CV1193" s="89"/>
      <c r="CW1193" s="89"/>
      <c r="CX1193" s="89"/>
      <c r="CY1193" s="89"/>
      <c r="CZ1193" s="89"/>
      <c r="DA1193" s="89"/>
      <c r="DB1193" s="89"/>
      <c r="DC1193" s="89"/>
      <c r="DD1193" s="89"/>
      <c r="DE1193" s="89"/>
      <c r="DF1193" s="89"/>
      <c r="DG1193" s="89"/>
      <c r="DH1193" s="89"/>
      <c r="DI1193" s="89"/>
      <c r="DJ1193" s="89"/>
      <c r="DK1193" s="89"/>
    </row>
    <row r="1194" spans="1:115" s="90" customFormat="1" ht="25.5">
      <c r="A1194" s="2"/>
      <c r="B1194" s="2">
        <v>86</v>
      </c>
      <c r="C1194" s="232" t="s">
        <v>1874</v>
      </c>
      <c r="D1194" s="228" t="s">
        <v>1869</v>
      </c>
      <c r="E1194" s="451" t="s">
        <v>1870</v>
      </c>
      <c r="F1194" s="458" t="s">
        <v>1871</v>
      </c>
      <c r="G1194" s="228" t="s">
        <v>1669</v>
      </c>
      <c r="H1194" s="455">
        <v>5200</v>
      </c>
      <c r="I1194" s="452"/>
      <c r="J1194" s="228"/>
      <c r="K1194" s="457">
        <v>43011</v>
      </c>
      <c r="L1194" s="438" t="s">
        <v>1872</v>
      </c>
      <c r="M1194" s="2"/>
      <c r="N1194" s="89"/>
      <c r="O1194" s="89"/>
      <c r="P1194" s="89"/>
      <c r="Q1194" s="89"/>
      <c r="R1194" s="89"/>
      <c r="S1194" s="89"/>
      <c r="T1194" s="89"/>
      <c r="U1194" s="89"/>
      <c r="V1194" s="89"/>
      <c r="W1194" s="89"/>
      <c r="X1194" s="89"/>
      <c r="Y1194" s="89"/>
      <c r="Z1194" s="89"/>
      <c r="AA1194" s="89"/>
      <c r="AB1194" s="89"/>
      <c r="AC1194" s="89"/>
      <c r="AD1194" s="89"/>
      <c r="AE1194" s="89"/>
      <c r="AF1194" s="89"/>
      <c r="AG1194" s="89"/>
      <c r="AH1194" s="89"/>
      <c r="AI1194" s="89"/>
      <c r="AJ1194" s="89"/>
      <c r="AK1194" s="89"/>
      <c r="AL1194" s="89"/>
      <c r="AM1194" s="89"/>
      <c r="AN1194" s="89"/>
      <c r="AO1194" s="89"/>
      <c r="AP1194" s="89"/>
      <c r="AQ1194" s="89"/>
      <c r="AR1194" s="89"/>
      <c r="AS1194" s="89"/>
      <c r="AT1194" s="89"/>
      <c r="AU1194" s="89"/>
      <c r="AV1194" s="89"/>
      <c r="AW1194" s="89"/>
      <c r="AX1194" s="89"/>
      <c r="AY1194" s="89"/>
      <c r="AZ1194" s="89"/>
      <c r="BA1194" s="89"/>
      <c r="BB1194" s="89"/>
      <c r="BC1194" s="89"/>
      <c r="BD1194" s="89"/>
      <c r="BE1194" s="89"/>
      <c r="BF1194" s="89"/>
      <c r="BG1194" s="89"/>
      <c r="BH1194" s="89"/>
      <c r="BI1194" s="89"/>
      <c r="BJ1194" s="89"/>
      <c r="BK1194" s="89"/>
      <c r="BL1194" s="89"/>
      <c r="BM1194" s="89"/>
      <c r="BN1194" s="89"/>
      <c r="BO1194" s="89"/>
      <c r="BP1194" s="89"/>
      <c r="BQ1194" s="89"/>
      <c r="BR1194" s="89"/>
      <c r="BS1194" s="89"/>
      <c r="BT1194" s="89"/>
      <c r="BU1194" s="89"/>
      <c r="BV1194" s="89"/>
      <c r="BW1194" s="89"/>
      <c r="BX1194" s="89"/>
      <c r="BY1194" s="89"/>
      <c r="BZ1194" s="89"/>
      <c r="CA1194" s="89"/>
      <c r="CB1194" s="89"/>
      <c r="CC1194" s="89"/>
      <c r="CD1194" s="89"/>
      <c r="CE1194" s="89"/>
      <c r="CF1194" s="89"/>
      <c r="CG1194" s="89"/>
      <c r="CH1194" s="89"/>
      <c r="CI1194" s="89"/>
      <c r="CJ1194" s="89"/>
      <c r="CK1194" s="89"/>
      <c r="CL1194" s="89"/>
      <c r="CM1194" s="89"/>
      <c r="CN1194" s="89"/>
      <c r="CO1194" s="89"/>
      <c r="CP1194" s="89"/>
      <c r="CQ1194" s="89"/>
      <c r="CR1194" s="89"/>
      <c r="CS1194" s="89"/>
      <c r="CT1194" s="89"/>
      <c r="CU1194" s="89"/>
      <c r="CV1194" s="89"/>
      <c r="CW1194" s="89"/>
      <c r="CX1194" s="89"/>
      <c r="CY1194" s="89"/>
      <c r="CZ1194" s="89"/>
      <c r="DA1194" s="89"/>
      <c r="DB1194" s="89"/>
      <c r="DC1194" s="89"/>
      <c r="DD1194" s="89"/>
      <c r="DE1194" s="89"/>
      <c r="DF1194" s="89"/>
      <c r="DG1194" s="89"/>
      <c r="DH1194" s="89"/>
      <c r="DI1194" s="89"/>
      <c r="DJ1194" s="89"/>
      <c r="DK1194" s="89"/>
    </row>
    <row r="1195" spans="1:115" s="90" customFormat="1" ht="25.5">
      <c r="A1195" s="2"/>
      <c r="B1195" s="2">
        <v>87</v>
      </c>
      <c r="C1195" s="233" t="s">
        <v>1875</v>
      </c>
      <c r="D1195" s="234" t="s">
        <v>1869</v>
      </c>
      <c r="E1195" s="459" t="s">
        <v>1876</v>
      </c>
      <c r="F1195" s="459" t="s">
        <v>1877</v>
      </c>
      <c r="G1195" s="234" t="s">
        <v>1878</v>
      </c>
      <c r="H1195" s="460">
        <v>5000</v>
      </c>
      <c r="I1195" s="452"/>
      <c r="J1195" s="234"/>
      <c r="K1195" s="461">
        <v>43011</v>
      </c>
      <c r="L1195" s="459" t="s">
        <v>1879</v>
      </c>
      <c r="M1195" s="2"/>
      <c r="N1195" s="89"/>
      <c r="O1195" s="89"/>
      <c r="P1195" s="89"/>
      <c r="Q1195" s="89"/>
      <c r="R1195" s="89"/>
      <c r="S1195" s="89"/>
      <c r="T1195" s="89"/>
      <c r="U1195" s="89"/>
      <c r="V1195" s="89"/>
      <c r="W1195" s="89"/>
      <c r="X1195" s="89"/>
      <c r="Y1195" s="89"/>
      <c r="Z1195" s="89"/>
      <c r="AA1195" s="89"/>
      <c r="AB1195" s="89"/>
      <c r="AC1195" s="89"/>
      <c r="AD1195" s="89"/>
      <c r="AE1195" s="89"/>
      <c r="AF1195" s="89"/>
      <c r="AG1195" s="89"/>
      <c r="AH1195" s="89"/>
      <c r="AI1195" s="89"/>
      <c r="AJ1195" s="89"/>
      <c r="AK1195" s="89"/>
      <c r="AL1195" s="89"/>
      <c r="AM1195" s="89"/>
      <c r="AN1195" s="89"/>
      <c r="AO1195" s="89"/>
      <c r="AP1195" s="89"/>
      <c r="AQ1195" s="89"/>
      <c r="AR1195" s="89"/>
      <c r="AS1195" s="89"/>
      <c r="AT1195" s="89"/>
      <c r="AU1195" s="89"/>
      <c r="AV1195" s="89"/>
      <c r="AW1195" s="89"/>
      <c r="AX1195" s="89"/>
      <c r="AY1195" s="89"/>
      <c r="AZ1195" s="89"/>
      <c r="BA1195" s="89"/>
      <c r="BB1195" s="89"/>
      <c r="BC1195" s="89"/>
      <c r="BD1195" s="89"/>
      <c r="BE1195" s="89"/>
      <c r="BF1195" s="89"/>
      <c r="BG1195" s="89"/>
      <c r="BH1195" s="89"/>
      <c r="BI1195" s="89"/>
      <c r="BJ1195" s="89"/>
      <c r="BK1195" s="89"/>
      <c r="BL1195" s="89"/>
      <c r="BM1195" s="89"/>
      <c r="BN1195" s="89"/>
      <c r="BO1195" s="89"/>
      <c r="BP1195" s="89"/>
      <c r="BQ1195" s="89"/>
      <c r="BR1195" s="89"/>
      <c r="BS1195" s="89"/>
      <c r="BT1195" s="89"/>
      <c r="BU1195" s="89"/>
      <c r="BV1195" s="89"/>
      <c r="BW1195" s="89"/>
      <c r="BX1195" s="89"/>
      <c r="BY1195" s="89"/>
      <c r="BZ1195" s="89"/>
      <c r="CA1195" s="89"/>
      <c r="CB1195" s="89"/>
      <c r="CC1195" s="89"/>
      <c r="CD1195" s="89"/>
      <c r="CE1195" s="89"/>
      <c r="CF1195" s="89"/>
      <c r="CG1195" s="89"/>
      <c r="CH1195" s="89"/>
      <c r="CI1195" s="89"/>
      <c r="CJ1195" s="89"/>
      <c r="CK1195" s="89"/>
      <c r="CL1195" s="89"/>
      <c r="CM1195" s="89"/>
      <c r="CN1195" s="89"/>
      <c r="CO1195" s="89"/>
      <c r="CP1195" s="89"/>
      <c r="CQ1195" s="89"/>
      <c r="CR1195" s="89"/>
      <c r="CS1195" s="89"/>
      <c r="CT1195" s="89"/>
      <c r="CU1195" s="89"/>
      <c r="CV1195" s="89"/>
      <c r="CW1195" s="89"/>
      <c r="CX1195" s="89"/>
      <c r="CY1195" s="89"/>
      <c r="CZ1195" s="89"/>
      <c r="DA1195" s="89"/>
      <c r="DB1195" s="89"/>
      <c r="DC1195" s="89"/>
      <c r="DD1195" s="89"/>
      <c r="DE1195" s="89"/>
      <c r="DF1195" s="89"/>
      <c r="DG1195" s="89"/>
      <c r="DH1195" s="89"/>
      <c r="DI1195" s="89"/>
      <c r="DJ1195" s="89"/>
      <c r="DK1195" s="89"/>
    </row>
    <row r="1196" spans="1:115" s="90" customFormat="1" ht="25.5">
      <c r="A1196" s="2"/>
      <c r="B1196" s="2">
        <v>88</v>
      </c>
      <c r="C1196" s="233" t="s">
        <v>1880</v>
      </c>
      <c r="D1196" s="234" t="s">
        <v>1837</v>
      </c>
      <c r="E1196" s="459" t="s">
        <v>1881</v>
      </c>
      <c r="F1196" s="459" t="s">
        <v>1882</v>
      </c>
      <c r="G1196" s="234" t="s">
        <v>697</v>
      </c>
      <c r="H1196" s="460">
        <v>15560</v>
      </c>
      <c r="I1196" s="452"/>
      <c r="J1196" s="234"/>
      <c r="K1196" s="461">
        <v>43042</v>
      </c>
      <c r="L1196" s="459" t="s">
        <v>1883</v>
      </c>
      <c r="M1196" s="2"/>
      <c r="N1196" s="89"/>
      <c r="O1196" s="89"/>
      <c r="P1196" s="89"/>
      <c r="Q1196" s="89"/>
      <c r="R1196" s="89"/>
      <c r="S1196" s="89"/>
      <c r="T1196" s="89"/>
      <c r="U1196" s="89"/>
      <c r="V1196" s="89"/>
      <c r="W1196" s="89"/>
      <c r="X1196" s="89"/>
      <c r="Y1196" s="89"/>
      <c r="Z1196" s="89"/>
      <c r="AA1196" s="89"/>
      <c r="AB1196" s="89"/>
      <c r="AC1196" s="89"/>
      <c r="AD1196" s="89"/>
      <c r="AE1196" s="89"/>
      <c r="AF1196" s="89"/>
      <c r="AG1196" s="89"/>
      <c r="AH1196" s="89"/>
      <c r="AI1196" s="89"/>
      <c r="AJ1196" s="89"/>
      <c r="AK1196" s="89"/>
      <c r="AL1196" s="89"/>
      <c r="AM1196" s="89"/>
      <c r="AN1196" s="89"/>
      <c r="AO1196" s="89"/>
      <c r="AP1196" s="89"/>
      <c r="AQ1196" s="89"/>
      <c r="AR1196" s="89"/>
      <c r="AS1196" s="89"/>
      <c r="AT1196" s="89"/>
      <c r="AU1196" s="89"/>
      <c r="AV1196" s="89"/>
      <c r="AW1196" s="89"/>
      <c r="AX1196" s="89"/>
      <c r="AY1196" s="89"/>
      <c r="AZ1196" s="89"/>
      <c r="BA1196" s="89"/>
      <c r="BB1196" s="89"/>
      <c r="BC1196" s="89"/>
      <c r="BD1196" s="89"/>
      <c r="BE1196" s="89"/>
      <c r="BF1196" s="89"/>
      <c r="BG1196" s="89"/>
      <c r="BH1196" s="89"/>
      <c r="BI1196" s="89"/>
      <c r="BJ1196" s="89"/>
      <c r="BK1196" s="89"/>
      <c r="BL1196" s="89"/>
      <c r="BM1196" s="89"/>
      <c r="BN1196" s="89"/>
      <c r="BO1196" s="89"/>
      <c r="BP1196" s="89"/>
      <c r="BQ1196" s="89"/>
      <c r="BR1196" s="89"/>
      <c r="BS1196" s="89"/>
      <c r="BT1196" s="89"/>
      <c r="BU1196" s="89"/>
      <c r="BV1196" s="89"/>
      <c r="BW1196" s="89"/>
      <c r="BX1196" s="89"/>
      <c r="BY1196" s="89"/>
      <c r="BZ1196" s="89"/>
      <c r="CA1196" s="89"/>
      <c r="CB1196" s="89"/>
      <c r="CC1196" s="89"/>
      <c r="CD1196" s="89"/>
      <c r="CE1196" s="89"/>
      <c r="CF1196" s="89"/>
      <c r="CG1196" s="89"/>
      <c r="CH1196" s="89"/>
      <c r="CI1196" s="89"/>
      <c r="CJ1196" s="89"/>
      <c r="CK1196" s="89"/>
      <c r="CL1196" s="89"/>
      <c r="CM1196" s="89"/>
      <c r="CN1196" s="89"/>
      <c r="CO1196" s="89"/>
      <c r="CP1196" s="89"/>
      <c r="CQ1196" s="89"/>
      <c r="CR1196" s="89"/>
      <c r="CS1196" s="89"/>
      <c r="CT1196" s="89"/>
      <c r="CU1196" s="89"/>
      <c r="CV1196" s="89"/>
      <c r="CW1196" s="89"/>
      <c r="CX1196" s="89"/>
      <c r="CY1196" s="89"/>
      <c r="CZ1196" s="89"/>
      <c r="DA1196" s="89"/>
      <c r="DB1196" s="89"/>
      <c r="DC1196" s="89"/>
      <c r="DD1196" s="89"/>
      <c r="DE1196" s="89"/>
      <c r="DF1196" s="89"/>
      <c r="DG1196" s="89"/>
      <c r="DH1196" s="89"/>
      <c r="DI1196" s="89"/>
      <c r="DJ1196" s="89"/>
      <c r="DK1196" s="89"/>
    </row>
    <row r="1197" spans="1:115" s="90" customFormat="1" ht="25.5">
      <c r="A1197" s="2"/>
      <c r="B1197" s="2">
        <v>89</v>
      </c>
      <c r="C1197" s="233" t="s">
        <v>1884</v>
      </c>
      <c r="D1197" s="234" t="s">
        <v>1837</v>
      </c>
      <c r="E1197" s="459" t="s">
        <v>1885</v>
      </c>
      <c r="F1197" s="459" t="s">
        <v>1886</v>
      </c>
      <c r="G1197" s="234" t="s">
        <v>697</v>
      </c>
      <c r="H1197" s="460">
        <v>9250</v>
      </c>
      <c r="I1197" s="452"/>
      <c r="J1197" s="234"/>
      <c r="K1197" s="461">
        <v>43042</v>
      </c>
      <c r="L1197" s="459" t="s">
        <v>1887</v>
      </c>
      <c r="M1197" s="2"/>
      <c r="N1197" s="89"/>
      <c r="O1197" s="89"/>
      <c r="P1197" s="89"/>
      <c r="Q1197" s="89"/>
      <c r="R1197" s="89"/>
      <c r="S1197" s="89"/>
      <c r="T1197" s="89"/>
      <c r="U1197" s="89"/>
      <c r="V1197" s="89"/>
      <c r="W1197" s="89"/>
      <c r="X1197" s="89"/>
      <c r="Y1197" s="89"/>
      <c r="Z1197" s="89"/>
      <c r="AA1197" s="89"/>
      <c r="AB1197" s="89"/>
      <c r="AC1197" s="89"/>
      <c r="AD1197" s="89"/>
      <c r="AE1197" s="89"/>
      <c r="AF1197" s="89"/>
      <c r="AG1197" s="89"/>
      <c r="AH1197" s="89"/>
      <c r="AI1197" s="89"/>
      <c r="AJ1197" s="89"/>
      <c r="AK1197" s="89"/>
      <c r="AL1197" s="89"/>
      <c r="AM1197" s="89"/>
      <c r="AN1197" s="89"/>
      <c r="AO1197" s="89"/>
      <c r="AP1197" s="89"/>
      <c r="AQ1197" s="89"/>
      <c r="AR1197" s="89"/>
      <c r="AS1197" s="89"/>
      <c r="AT1197" s="89"/>
      <c r="AU1197" s="89"/>
      <c r="AV1197" s="89"/>
      <c r="AW1197" s="89"/>
      <c r="AX1197" s="89"/>
      <c r="AY1197" s="89"/>
      <c r="AZ1197" s="89"/>
      <c r="BA1197" s="89"/>
      <c r="BB1197" s="89"/>
      <c r="BC1197" s="89"/>
      <c r="BD1197" s="89"/>
      <c r="BE1197" s="89"/>
      <c r="BF1197" s="89"/>
      <c r="BG1197" s="89"/>
      <c r="BH1197" s="89"/>
      <c r="BI1197" s="89"/>
      <c r="BJ1197" s="89"/>
      <c r="BK1197" s="89"/>
      <c r="BL1197" s="89"/>
      <c r="BM1197" s="89"/>
      <c r="BN1197" s="89"/>
      <c r="BO1197" s="89"/>
      <c r="BP1197" s="89"/>
      <c r="BQ1197" s="89"/>
      <c r="BR1197" s="89"/>
      <c r="BS1197" s="89"/>
      <c r="BT1197" s="89"/>
      <c r="BU1197" s="89"/>
      <c r="BV1197" s="89"/>
      <c r="BW1197" s="89"/>
      <c r="BX1197" s="89"/>
      <c r="BY1197" s="89"/>
      <c r="BZ1197" s="89"/>
      <c r="CA1197" s="89"/>
      <c r="CB1197" s="89"/>
      <c r="CC1197" s="89"/>
      <c r="CD1197" s="89"/>
      <c r="CE1197" s="89"/>
      <c r="CF1197" s="89"/>
      <c r="CG1197" s="89"/>
      <c r="CH1197" s="89"/>
      <c r="CI1197" s="89"/>
      <c r="CJ1197" s="89"/>
      <c r="CK1197" s="89"/>
      <c r="CL1197" s="89"/>
      <c r="CM1197" s="89"/>
      <c r="CN1197" s="89"/>
      <c r="CO1197" s="89"/>
      <c r="CP1197" s="89"/>
      <c r="CQ1197" s="89"/>
      <c r="CR1197" s="89"/>
      <c r="CS1197" s="89"/>
      <c r="CT1197" s="89"/>
      <c r="CU1197" s="89"/>
      <c r="CV1197" s="89"/>
      <c r="CW1197" s="89"/>
      <c r="CX1197" s="89"/>
      <c r="CY1197" s="89"/>
      <c r="CZ1197" s="89"/>
      <c r="DA1197" s="89"/>
      <c r="DB1197" s="89"/>
      <c r="DC1197" s="89"/>
      <c r="DD1197" s="89"/>
      <c r="DE1197" s="89"/>
      <c r="DF1197" s="89"/>
      <c r="DG1197" s="89"/>
      <c r="DH1197" s="89"/>
      <c r="DI1197" s="89"/>
      <c r="DJ1197" s="89"/>
      <c r="DK1197" s="89"/>
    </row>
    <row r="1198" spans="1:115" s="90" customFormat="1" ht="25.5">
      <c r="A1198" s="2"/>
      <c r="B1198" s="2">
        <v>90</v>
      </c>
      <c r="C1198" s="233" t="s">
        <v>1888</v>
      </c>
      <c r="D1198" s="234" t="s">
        <v>1837</v>
      </c>
      <c r="E1198" s="459" t="s">
        <v>1889</v>
      </c>
      <c r="F1198" s="459" t="s">
        <v>1890</v>
      </c>
      <c r="G1198" s="234" t="s">
        <v>1690</v>
      </c>
      <c r="H1198" s="460">
        <v>11000</v>
      </c>
      <c r="I1198" s="452"/>
      <c r="J1198" s="234"/>
      <c r="K1198" s="461">
        <v>43011</v>
      </c>
      <c r="L1198" s="459" t="s">
        <v>1891</v>
      </c>
      <c r="M1198" s="2"/>
      <c r="N1198" s="89"/>
      <c r="O1198" s="89"/>
      <c r="P1198" s="89"/>
      <c r="Q1198" s="89"/>
      <c r="R1198" s="89"/>
      <c r="S1198" s="89"/>
      <c r="T1198" s="89"/>
      <c r="U1198" s="89"/>
      <c r="V1198" s="89"/>
      <c r="W1198" s="89"/>
      <c r="X1198" s="89"/>
      <c r="Y1198" s="89"/>
      <c r="Z1198" s="89"/>
      <c r="AA1198" s="89"/>
      <c r="AB1198" s="89"/>
      <c r="AC1198" s="89"/>
      <c r="AD1198" s="89"/>
      <c r="AE1198" s="89"/>
      <c r="AF1198" s="89"/>
      <c r="AG1198" s="89"/>
      <c r="AH1198" s="89"/>
      <c r="AI1198" s="89"/>
      <c r="AJ1198" s="89"/>
      <c r="AK1198" s="89"/>
      <c r="AL1198" s="89"/>
      <c r="AM1198" s="89"/>
      <c r="AN1198" s="89"/>
      <c r="AO1198" s="89"/>
      <c r="AP1198" s="89"/>
      <c r="AQ1198" s="89"/>
      <c r="AR1198" s="89"/>
      <c r="AS1198" s="89"/>
      <c r="AT1198" s="89"/>
      <c r="AU1198" s="89"/>
      <c r="AV1198" s="89"/>
      <c r="AW1198" s="89"/>
      <c r="AX1198" s="89"/>
      <c r="AY1198" s="89"/>
      <c r="AZ1198" s="89"/>
      <c r="BA1198" s="89"/>
      <c r="BB1198" s="89"/>
      <c r="BC1198" s="89"/>
      <c r="BD1198" s="89"/>
      <c r="BE1198" s="89"/>
      <c r="BF1198" s="89"/>
      <c r="BG1198" s="89"/>
      <c r="BH1198" s="89"/>
      <c r="BI1198" s="89"/>
      <c r="BJ1198" s="89"/>
      <c r="BK1198" s="89"/>
      <c r="BL1198" s="89"/>
      <c r="BM1198" s="89"/>
      <c r="BN1198" s="89"/>
      <c r="BO1198" s="89"/>
      <c r="BP1198" s="89"/>
      <c r="BQ1198" s="89"/>
      <c r="BR1198" s="89"/>
      <c r="BS1198" s="89"/>
      <c r="BT1198" s="89"/>
      <c r="BU1198" s="89"/>
      <c r="BV1198" s="89"/>
      <c r="BW1198" s="89"/>
      <c r="BX1198" s="89"/>
      <c r="BY1198" s="89"/>
      <c r="BZ1198" s="89"/>
      <c r="CA1198" s="89"/>
      <c r="CB1198" s="89"/>
      <c r="CC1198" s="89"/>
      <c r="CD1198" s="89"/>
      <c r="CE1198" s="89"/>
      <c r="CF1198" s="89"/>
      <c r="CG1198" s="89"/>
      <c r="CH1198" s="89"/>
      <c r="CI1198" s="89"/>
      <c r="CJ1198" s="89"/>
      <c r="CK1198" s="89"/>
      <c r="CL1198" s="89"/>
      <c r="CM1198" s="89"/>
      <c r="CN1198" s="89"/>
      <c r="CO1198" s="89"/>
      <c r="CP1198" s="89"/>
      <c r="CQ1198" s="89"/>
      <c r="CR1198" s="89"/>
      <c r="CS1198" s="89"/>
      <c r="CT1198" s="89"/>
      <c r="CU1198" s="89"/>
      <c r="CV1198" s="89"/>
      <c r="CW1198" s="89"/>
      <c r="CX1198" s="89"/>
      <c r="CY1198" s="89"/>
      <c r="CZ1198" s="89"/>
      <c r="DA1198" s="89"/>
      <c r="DB1198" s="89"/>
      <c r="DC1198" s="89"/>
      <c r="DD1198" s="89"/>
      <c r="DE1198" s="89"/>
      <c r="DF1198" s="89"/>
      <c r="DG1198" s="89"/>
      <c r="DH1198" s="89"/>
      <c r="DI1198" s="89"/>
      <c r="DJ1198" s="89"/>
      <c r="DK1198" s="89"/>
    </row>
    <row r="1199" spans="1:115" s="90" customFormat="1" ht="25.5">
      <c r="A1199" s="2"/>
      <c r="B1199" s="2">
        <v>91</v>
      </c>
      <c r="C1199" s="233" t="s">
        <v>1892</v>
      </c>
      <c r="D1199" s="234" t="s">
        <v>1837</v>
      </c>
      <c r="E1199" s="459" t="s">
        <v>1893</v>
      </c>
      <c r="F1199" s="459" t="s">
        <v>1894</v>
      </c>
      <c r="G1199" s="234" t="s">
        <v>697</v>
      </c>
      <c r="H1199" s="460">
        <v>5400</v>
      </c>
      <c r="I1199" s="452"/>
      <c r="J1199" s="234"/>
      <c r="K1199" s="461">
        <v>43011</v>
      </c>
      <c r="L1199" s="459" t="s">
        <v>1895</v>
      </c>
      <c r="M1199" s="2"/>
      <c r="N1199" s="89"/>
      <c r="O1199" s="89"/>
      <c r="P1199" s="89"/>
      <c r="Q1199" s="89"/>
      <c r="R1199" s="89"/>
      <c r="S1199" s="89"/>
      <c r="T1199" s="89"/>
      <c r="U1199" s="89"/>
      <c r="V1199" s="89"/>
      <c r="W1199" s="89"/>
      <c r="X1199" s="89"/>
      <c r="Y1199" s="89"/>
      <c r="Z1199" s="89"/>
      <c r="AA1199" s="89"/>
      <c r="AB1199" s="89"/>
      <c r="AC1199" s="89"/>
      <c r="AD1199" s="89"/>
      <c r="AE1199" s="89"/>
      <c r="AF1199" s="89"/>
      <c r="AG1199" s="89"/>
      <c r="AH1199" s="89"/>
      <c r="AI1199" s="89"/>
      <c r="AJ1199" s="89"/>
      <c r="AK1199" s="89"/>
      <c r="AL1199" s="89"/>
      <c r="AM1199" s="89"/>
      <c r="AN1199" s="89"/>
      <c r="AO1199" s="89"/>
      <c r="AP1199" s="89"/>
      <c r="AQ1199" s="89"/>
      <c r="AR1199" s="89"/>
      <c r="AS1199" s="89"/>
      <c r="AT1199" s="89"/>
      <c r="AU1199" s="89"/>
      <c r="AV1199" s="89"/>
      <c r="AW1199" s="89"/>
      <c r="AX1199" s="89"/>
      <c r="AY1199" s="89"/>
      <c r="AZ1199" s="89"/>
      <c r="BA1199" s="89"/>
      <c r="BB1199" s="89"/>
      <c r="BC1199" s="89"/>
      <c r="BD1199" s="89"/>
      <c r="BE1199" s="89"/>
      <c r="BF1199" s="89"/>
      <c r="BG1199" s="89"/>
      <c r="BH1199" s="89"/>
      <c r="BI1199" s="89"/>
      <c r="BJ1199" s="89"/>
      <c r="BK1199" s="89"/>
      <c r="BL1199" s="89"/>
      <c r="BM1199" s="89"/>
      <c r="BN1199" s="89"/>
      <c r="BO1199" s="89"/>
      <c r="BP1199" s="89"/>
      <c r="BQ1199" s="89"/>
      <c r="BR1199" s="89"/>
      <c r="BS1199" s="89"/>
      <c r="BT1199" s="89"/>
      <c r="BU1199" s="89"/>
      <c r="BV1199" s="89"/>
      <c r="BW1199" s="89"/>
      <c r="BX1199" s="89"/>
      <c r="BY1199" s="89"/>
      <c r="BZ1199" s="89"/>
      <c r="CA1199" s="89"/>
      <c r="CB1199" s="89"/>
      <c r="CC1199" s="89"/>
      <c r="CD1199" s="89"/>
      <c r="CE1199" s="89"/>
      <c r="CF1199" s="89"/>
      <c r="CG1199" s="89"/>
      <c r="CH1199" s="89"/>
      <c r="CI1199" s="89"/>
      <c r="CJ1199" s="89"/>
      <c r="CK1199" s="89"/>
      <c r="CL1199" s="89"/>
      <c r="CM1199" s="89"/>
      <c r="CN1199" s="89"/>
      <c r="CO1199" s="89"/>
      <c r="CP1199" s="89"/>
      <c r="CQ1199" s="89"/>
      <c r="CR1199" s="89"/>
      <c r="CS1199" s="89"/>
      <c r="CT1199" s="89"/>
      <c r="CU1199" s="89"/>
      <c r="CV1199" s="89"/>
      <c r="CW1199" s="89"/>
      <c r="CX1199" s="89"/>
      <c r="CY1199" s="89"/>
      <c r="CZ1199" s="89"/>
      <c r="DA1199" s="89"/>
      <c r="DB1199" s="89"/>
      <c r="DC1199" s="89"/>
      <c r="DD1199" s="89"/>
      <c r="DE1199" s="89"/>
      <c r="DF1199" s="89"/>
      <c r="DG1199" s="89"/>
      <c r="DH1199" s="89"/>
      <c r="DI1199" s="89"/>
      <c r="DJ1199" s="89"/>
      <c r="DK1199" s="89"/>
    </row>
    <row r="1200" spans="1:115" s="90" customFormat="1" ht="25.5">
      <c r="A1200" s="2"/>
      <c r="B1200" s="2">
        <v>92</v>
      </c>
      <c r="C1200" s="233" t="s">
        <v>1896</v>
      </c>
      <c r="D1200" s="234" t="s">
        <v>1837</v>
      </c>
      <c r="E1200" s="459" t="s">
        <v>1897</v>
      </c>
      <c r="F1200" s="459" t="s">
        <v>1898</v>
      </c>
      <c r="G1200" s="234" t="s">
        <v>1899</v>
      </c>
      <c r="H1200" s="460">
        <f>5360+1+2+1</f>
        <v>5364</v>
      </c>
      <c r="I1200" s="452"/>
      <c r="J1200" s="234"/>
      <c r="K1200" s="461">
        <v>43019</v>
      </c>
      <c r="L1200" s="459" t="s">
        <v>1900</v>
      </c>
      <c r="M1200" s="2"/>
      <c r="N1200" s="89"/>
      <c r="O1200" s="89"/>
      <c r="P1200" s="89"/>
      <c r="Q1200" s="89"/>
      <c r="R1200" s="89"/>
      <c r="S1200" s="89"/>
      <c r="T1200" s="89"/>
      <c r="U1200" s="89"/>
      <c r="V1200" s="89"/>
      <c r="W1200" s="89"/>
      <c r="X1200" s="89"/>
      <c r="Y1200" s="89"/>
      <c r="Z1200" s="89"/>
      <c r="AA1200" s="89"/>
      <c r="AB1200" s="89"/>
      <c r="AC1200" s="89"/>
      <c r="AD1200" s="89"/>
      <c r="AE1200" s="89"/>
      <c r="AF1200" s="89"/>
      <c r="AG1200" s="89"/>
      <c r="AH1200" s="89"/>
      <c r="AI1200" s="89"/>
      <c r="AJ1200" s="89"/>
      <c r="AK1200" s="89"/>
      <c r="AL1200" s="89"/>
      <c r="AM1200" s="89"/>
      <c r="AN1200" s="89"/>
      <c r="AO1200" s="89"/>
      <c r="AP1200" s="89"/>
      <c r="AQ1200" s="89"/>
      <c r="AR1200" s="89"/>
      <c r="AS1200" s="89"/>
      <c r="AT1200" s="89"/>
      <c r="AU1200" s="89"/>
      <c r="AV1200" s="89"/>
      <c r="AW1200" s="89"/>
      <c r="AX1200" s="89"/>
      <c r="AY1200" s="89"/>
      <c r="AZ1200" s="89"/>
      <c r="BA1200" s="89"/>
      <c r="BB1200" s="89"/>
      <c r="BC1200" s="89"/>
      <c r="BD1200" s="89"/>
      <c r="BE1200" s="89"/>
      <c r="BF1200" s="89"/>
      <c r="BG1200" s="89"/>
      <c r="BH1200" s="89"/>
      <c r="BI1200" s="89"/>
      <c r="BJ1200" s="89"/>
      <c r="BK1200" s="89"/>
      <c r="BL1200" s="89"/>
      <c r="BM1200" s="89"/>
      <c r="BN1200" s="89"/>
      <c r="BO1200" s="89"/>
      <c r="BP1200" s="89"/>
      <c r="BQ1200" s="89"/>
      <c r="BR1200" s="89"/>
      <c r="BS1200" s="89"/>
      <c r="BT1200" s="89"/>
      <c r="BU1200" s="89"/>
      <c r="BV1200" s="89"/>
      <c r="BW1200" s="89"/>
      <c r="BX1200" s="89"/>
      <c r="BY1200" s="89"/>
      <c r="BZ1200" s="89"/>
      <c r="CA1200" s="89"/>
      <c r="CB1200" s="89"/>
      <c r="CC1200" s="89"/>
      <c r="CD1200" s="89"/>
      <c r="CE1200" s="89"/>
      <c r="CF1200" s="89"/>
      <c r="CG1200" s="89"/>
      <c r="CH1200" s="89"/>
      <c r="CI1200" s="89"/>
      <c r="CJ1200" s="89"/>
      <c r="CK1200" s="89"/>
      <c r="CL1200" s="89"/>
      <c r="CM1200" s="89"/>
      <c r="CN1200" s="89"/>
      <c r="CO1200" s="89"/>
      <c r="CP1200" s="89"/>
      <c r="CQ1200" s="89"/>
      <c r="CR1200" s="89"/>
      <c r="CS1200" s="89"/>
      <c r="CT1200" s="89"/>
      <c r="CU1200" s="89"/>
      <c r="CV1200" s="89"/>
      <c r="CW1200" s="89"/>
      <c r="CX1200" s="89"/>
      <c r="CY1200" s="89"/>
      <c r="CZ1200" s="89"/>
      <c r="DA1200" s="89"/>
      <c r="DB1200" s="89"/>
      <c r="DC1200" s="89"/>
      <c r="DD1200" s="89"/>
      <c r="DE1200" s="89"/>
      <c r="DF1200" s="89"/>
      <c r="DG1200" s="89"/>
      <c r="DH1200" s="89"/>
      <c r="DI1200" s="89"/>
      <c r="DJ1200" s="89"/>
      <c r="DK1200" s="89"/>
    </row>
    <row r="1201" spans="1:115" s="90" customFormat="1" ht="25.5">
      <c r="A1201" s="2"/>
      <c r="B1201" s="2">
        <v>93</v>
      </c>
      <c r="C1201" s="233" t="s">
        <v>1903</v>
      </c>
      <c r="D1201" s="234" t="s">
        <v>1837</v>
      </c>
      <c r="E1201" s="456" t="s">
        <v>1901</v>
      </c>
      <c r="F1201" s="456" t="s">
        <v>1902</v>
      </c>
      <c r="G1201" s="234" t="s">
        <v>1650</v>
      </c>
      <c r="H1201" s="460">
        <v>3000</v>
      </c>
      <c r="I1201" s="452"/>
      <c r="J1201" s="234"/>
      <c r="K1201" s="461">
        <v>43042</v>
      </c>
      <c r="L1201" s="459" t="s">
        <v>1904</v>
      </c>
      <c r="M1201" s="2"/>
      <c r="N1201" s="89"/>
      <c r="O1201" s="89"/>
      <c r="P1201" s="89"/>
      <c r="Q1201" s="89"/>
      <c r="R1201" s="89"/>
      <c r="S1201" s="89"/>
      <c r="T1201" s="89"/>
      <c r="U1201" s="89"/>
      <c r="V1201" s="89"/>
      <c r="W1201" s="89"/>
      <c r="X1201" s="89"/>
      <c r="Y1201" s="89"/>
      <c r="Z1201" s="89"/>
      <c r="AA1201" s="89"/>
      <c r="AB1201" s="89"/>
      <c r="AC1201" s="89"/>
      <c r="AD1201" s="89"/>
      <c r="AE1201" s="89"/>
      <c r="AF1201" s="89"/>
      <c r="AG1201" s="89"/>
      <c r="AH1201" s="89"/>
      <c r="AI1201" s="89"/>
      <c r="AJ1201" s="89"/>
      <c r="AK1201" s="89"/>
      <c r="AL1201" s="89"/>
      <c r="AM1201" s="89"/>
      <c r="AN1201" s="89"/>
      <c r="AO1201" s="89"/>
      <c r="AP1201" s="89"/>
      <c r="AQ1201" s="89"/>
      <c r="AR1201" s="89"/>
      <c r="AS1201" s="89"/>
      <c r="AT1201" s="89"/>
      <c r="AU1201" s="89"/>
      <c r="AV1201" s="89"/>
      <c r="AW1201" s="89"/>
      <c r="AX1201" s="89"/>
      <c r="AY1201" s="89"/>
      <c r="AZ1201" s="89"/>
      <c r="BA1201" s="89"/>
      <c r="BB1201" s="89"/>
      <c r="BC1201" s="89"/>
      <c r="BD1201" s="89"/>
      <c r="BE1201" s="89"/>
      <c r="BF1201" s="89"/>
      <c r="BG1201" s="89"/>
      <c r="BH1201" s="89"/>
      <c r="BI1201" s="89"/>
      <c r="BJ1201" s="89"/>
      <c r="BK1201" s="89"/>
      <c r="BL1201" s="89"/>
      <c r="BM1201" s="89"/>
      <c r="BN1201" s="89"/>
      <c r="BO1201" s="89"/>
      <c r="BP1201" s="89"/>
      <c r="BQ1201" s="89"/>
      <c r="BR1201" s="89"/>
      <c r="BS1201" s="89"/>
      <c r="BT1201" s="89"/>
      <c r="BU1201" s="89"/>
      <c r="BV1201" s="89"/>
      <c r="BW1201" s="89"/>
      <c r="BX1201" s="89"/>
      <c r="BY1201" s="89"/>
      <c r="BZ1201" s="89"/>
      <c r="CA1201" s="89"/>
      <c r="CB1201" s="89"/>
      <c r="CC1201" s="89"/>
      <c r="CD1201" s="89"/>
      <c r="CE1201" s="89"/>
      <c r="CF1201" s="89"/>
      <c r="CG1201" s="89"/>
      <c r="CH1201" s="89"/>
      <c r="CI1201" s="89"/>
      <c r="CJ1201" s="89"/>
      <c r="CK1201" s="89"/>
      <c r="CL1201" s="89"/>
      <c r="CM1201" s="89"/>
      <c r="CN1201" s="89"/>
      <c r="CO1201" s="89"/>
      <c r="CP1201" s="89"/>
      <c r="CQ1201" s="89"/>
      <c r="CR1201" s="89"/>
      <c r="CS1201" s="89"/>
      <c r="CT1201" s="89"/>
      <c r="CU1201" s="89"/>
      <c r="CV1201" s="89"/>
      <c r="CW1201" s="89"/>
      <c r="CX1201" s="89"/>
      <c r="CY1201" s="89"/>
      <c r="CZ1201" s="89"/>
      <c r="DA1201" s="89"/>
      <c r="DB1201" s="89"/>
      <c r="DC1201" s="89"/>
      <c r="DD1201" s="89"/>
      <c r="DE1201" s="89"/>
      <c r="DF1201" s="89"/>
      <c r="DG1201" s="89"/>
      <c r="DH1201" s="89"/>
      <c r="DI1201" s="89"/>
      <c r="DJ1201" s="89"/>
      <c r="DK1201" s="89"/>
    </row>
    <row r="1202" spans="1:115" s="90" customFormat="1" ht="25.5">
      <c r="A1202" s="2"/>
      <c r="B1202" s="2">
        <v>94</v>
      </c>
      <c r="C1202" s="232" t="s">
        <v>4129</v>
      </c>
      <c r="D1202" s="228" t="s">
        <v>4130</v>
      </c>
      <c r="E1202" s="438" t="s">
        <v>4131</v>
      </c>
      <c r="F1202" s="438" t="s">
        <v>4132</v>
      </c>
      <c r="G1202" s="228" t="s">
        <v>4116</v>
      </c>
      <c r="H1202" s="455">
        <v>3000</v>
      </c>
      <c r="I1202" s="452"/>
      <c r="J1202" s="228"/>
      <c r="K1202" s="457">
        <v>43011</v>
      </c>
      <c r="L1202" s="438" t="s">
        <v>4133</v>
      </c>
      <c r="M1202" s="2"/>
      <c r="N1202" s="89"/>
      <c r="O1202" s="89"/>
      <c r="P1202" s="89"/>
      <c r="Q1202" s="89"/>
      <c r="R1202" s="89"/>
      <c r="S1202" s="89"/>
      <c r="T1202" s="89"/>
      <c r="U1202" s="89"/>
      <c r="V1202" s="89"/>
      <c r="W1202" s="89"/>
      <c r="X1202" s="89"/>
      <c r="Y1202" s="89"/>
      <c r="Z1202" s="89"/>
      <c r="AA1202" s="89"/>
      <c r="AB1202" s="89"/>
      <c r="AC1202" s="89"/>
      <c r="AD1202" s="89"/>
      <c r="AE1202" s="89"/>
      <c r="AF1202" s="89"/>
      <c r="AG1202" s="89"/>
      <c r="AH1202" s="89"/>
      <c r="AI1202" s="89"/>
      <c r="AJ1202" s="89"/>
      <c r="AK1202" s="89"/>
      <c r="AL1202" s="89"/>
      <c r="AM1202" s="89"/>
      <c r="AN1202" s="89"/>
      <c r="AO1202" s="89"/>
      <c r="AP1202" s="89"/>
      <c r="AQ1202" s="89"/>
      <c r="AR1202" s="89"/>
      <c r="AS1202" s="89"/>
      <c r="AT1202" s="89"/>
      <c r="AU1202" s="89"/>
      <c r="AV1202" s="89"/>
      <c r="AW1202" s="89"/>
      <c r="AX1202" s="89"/>
      <c r="AY1202" s="89"/>
      <c r="AZ1202" s="89"/>
      <c r="BA1202" s="89"/>
      <c r="BB1202" s="89"/>
      <c r="BC1202" s="89"/>
      <c r="BD1202" s="89"/>
      <c r="BE1202" s="89"/>
      <c r="BF1202" s="89"/>
      <c r="BG1202" s="89"/>
      <c r="BH1202" s="89"/>
      <c r="BI1202" s="89"/>
      <c r="BJ1202" s="89"/>
      <c r="BK1202" s="89"/>
      <c r="BL1202" s="89"/>
      <c r="BM1202" s="89"/>
      <c r="BN1202" s="89"/>
      <c r="BO1202" s="89"/>
      <c r="BP1202" s="89"/>
      <c r="BQ1202" s="89"/>
      <c r="BR1202" s="89"/>
      <c r="BS1202" s="89"/>
      <c r="BT1202" s="89"/>
      <c r="BU1202" s="89"/>
      <c r="BV1202" s="89"/>
      <c r="BW1202" s="89"/>
      <c r="BX1202" s="89"/>
      <c r="BY1202" s="89"/>
      <c r="BZ1202" s="89"/>
      <c r="CA1202" s="89"/>
      <c r="CB1202" s="89"/>
      <c r="CC1202" s="89"/>
      <c r="CD1202" s="89"/>
      <c r="CE1202" s="89"/>
      <c r="CF1202" s="89"/>
      <c r="CG1202" s="89"/>
      <c r="CH1202" s="89"/>
      <c r="CI1202" s="89"/>
      <c r="CJ1202" s="89"/>
      <c r="CK1202" s="89"/>
      <c r="CL1202" s="89"/>
      <c r="CM1202" s="89"/>
      <c r="CN1202" s="89"/>
      <c r="CO1202" s="89"/>
      <c r="CP1202" s="89"/>
      <c r="CQ1202" s="89"/>
      <c r="CR1202" s="89"/>
      <c r="CS1202" s="89"/>
      <c r="CT1202" s="89"/>
      <c r="CU1202" s="89"/>
      <c r="CV1202" s="89"/>
      <c r="CW1202" s="89"/>
      <c r="CX1202" s="89"/>
      <c r="CY1202" s="89"/>
      <c r="CZ1202" s="89"/>
      <c r="DA1202" s="89"/>
      <c r="DB1202" s="89"/>
      <c r="DC1202" s="89"/>
      <c r="DD1202" s="89"/>
      <c r="DE1202" s="89"/>
      <c r="DF1202" s="89"/>
      <c r="DG1202" s="89"/>
      <c r="DH1202" s="89"/>
      <c r="DI1202" s="89"/>
      <c r="DJ1202" s="89"/>
      <c r="DK1202" s="89"/>
    </row>
    <row r="1203" spans="1:115" s="90" customFormat="1" ht="25.5">
      <c r="A1203" s="2"/>
      <c r="B1203" s="2">
        <v>95</v>
      </c>
      <c r="C1203" s="233" t="s">
        <v>5181</v>
      </c>
      <c r="D1203" s="234" t="s">
        <v>4402</v>
      </c>
      <c r="E1203" s="459" t="s">
        <v>4403</v>
      </c>
      <c r="F1203" s="459" t="s">
        <v>4404</v>
      </c>
      <c r="G1203" s="234" t="s">
        <v>4401</v>
      </c>
      <c r="H1203" s="460">
        <v>370000</v>
      </c>
      <c r="I1203" s="462"/>
      <c r="J1203" s="234"/>
      <c r="K1203" s="461">
        <v>43042</v>
      </c>
      <c r="L1203" s="459" t="s">
        <v>4405</v>
      </c>
      <c r="M1203" s="2"/>
      <c r="N1203" s="89"/>
      <c r="O1203" s="89"/>
      <c r="P1203" s="89"/>
      <c r="Q1203" s="89"/>
      <c r="R1203" s="89"/>
      <c r="S1203" s="89"/>
      <c r="T1203" s="89"/>
      <c r="U1203" s="89"/>
      <c r="V1203" s="89"/>
      <c r="W1203" s="89"/>
      <c r="X1203" s="89"/>
      <c r="Y1203" s="89"/>
      <c r="Z1203" s="89"/>
      <c r="AA1203" s="89"/>
      <c r="AB1203" s="89"/>
      <c r="AC1203" s="89"/>
      <c r="AD1203" s="89"/>
      <c r="AE1203" s="89"/>
      <c r="AF1203" s="89"/>
      <c r="AG1203" s="89"/>
      <c r="AH1203" s="89"/>
      <c r="AI1203" s="89"/>
      <c r="AJ1203" s="89"/>
      <c r="AK1203" s="89"/>
      <c r="AL1203" s="89"/>
      <c r="AM1203" s="89"/>
      <c r="AN1203" s="89"/>
      <c r="AO1203" s="89"/>
      <c r="AP1203" s="89"/>
      <c r="AQ1203" s="89"/>
      <c r="AR1203" s="89"/>
      <c r="AS1203" s="89"/>
      <c r="AT1203" s="89"/>
      <c r="AU1203" s="89"/>
      <c r="AV1203" s="89"/>
      <c r="AW1203" s="89"/>
      <c r="AX1203" s="89"/>
      <c r="AY1203" s="89"/>
      <c r="AZ1203" s="89"/>
      <c r="BA1203" s="89"/>
      <c r="BB1203" s="89"/>
      <c r="BC1203" s="89"/>
      <c r="BD1203" s="89"/>
      <c r="BE1203" s="89"/>
      <c r="BF1203" s="89"/>
      <c r="BG1203" s="89"/>
      <c r="BH1203" s="89"/>
      <c r="BI1203" s="89"/>
      <c r="BJ1203" s="89"/>
      <c r="BK1203" s="89"/>
      <c r="BL1203" s="89"/>
      <c r="BM1203" s="89"/>
      <c r="BN1203" s="89"/>
      <c r="BO1203" s="89"/>
      <c r="BP1203" s="89"/>
      <c r="BQ1203" s="89"/>
      <c r="BR1203" s="89"/>
      <c r="BS1203" s="89"/>
      <c r="BT1203" s="89"/>
      <c r="BU1203" s="89"/>
      <c r="BV1203" s="89"/>
      <c r="BW1203" s="89"/>
      <c r="BX1203" s="89"/>
      <c r="BY1203" s="89"/>
      <c r="BZ1203" s="89"/>
      <c r="CA1203" s="89"/>
      <c r="CB1203" s="89"/>
      <c r="CC1203" s="89"/>
      <c r="CD1203" s="89"/>
      <c r="CE1203" s="89"/>
      <c r="CF1203" s="89"/>
      <c r="CG1203" s="89"/>
      <c r="CH1203" s="89"/>
      <c r="CI1203" s="89"/>
      <c r="CJ1203" s="89"/>
      <c r="CK1203" s="89"/>
      <c r="CL1203" s="89"/>
      <c r="CM1203" s="89"/>
      <c r="CN1203" s="89"/>
      <c r="CO1203" s="89"/>
      <c r="CP1203" s="89"/>
      <c r="CQ1203" s="89"/>
      <c r="CR1203" s="89"/>
      <c r="CS1203" s="89"/>
      <c r="CT1203" s="89"/>
      <c r="CU1203" s="89"/>
      <c r="CV1203" s="89"/>
      <c r="CW1203" s="89"/>
      <c r="CX1203" s="89"/>
      <c r="CY1203" s="89"/>
      <c r="CZ1203" s="89"/>
      <c r="DA1203" s="89"/>
      <c r="DB1203" s="89"/>
      <c r="DC1203" s="89"/>
      <c r="DD1203" s="89"/>
      <c r="DE1203" s="89"/>
      <c r="DF1203" s="89"/>
      <c r="DG1203" s="89"/>
      <c r="DH1203" s="89"/>
      <c r="DI1203" s="89"/>
      <c r="DJ1203" s="89"/>
      <c r="DK1203" s="89"/>
    </row>
    <row r="1204" spans="1:115" s="90" customFormat="1" ht="25.5">
      <c r="A1204" s="2"/>
      <c r="B1204" s="2">
        <v>96</v>
      </c>
      <c r="C1204" s="232" t="s">
        <v>2477</v>
      </c>
      <c r="D1204" s="228" t="s">
        <v>4671</v>
      </c>
      <c r="E1204" s="438" t="s">
        <v>4672</v>
      </c>
      <c r="F1204" s="438" t="s">
        <v>4673</v>
      </c>
      <c r="G1204" s="228" t="s">
        <v>4674</v>
      </c>
      <c r="H1204" s="455">
        <v>6500</v>
      </c>
      <c r="I1204" s="452"/>
      <c r="J1204" s="228"/>
      <c r="K1204" s="457">
        <v>42997</v>
      </c>
      <c r="L1204" s="438" t="s">
        <v>4675</v>
      </c>
      <c r="M1204" s="2"/>
      <c r="N1204" s="89"/>
      <c r="O1204" s="89"/>
      <c r="P1204" s="89"/>
      <c r="Q1204" s="89"/>
      <c r="R1204" s="89"/>
      <c r="S1204" s="89"/>
      <c r="T1204" s="89"/>
      <c r="U1204" s="89"/>
      <c r="V1204" s="89"/>
      <c r="W1204" s="89"/>
      <c r="X1204" s="89"/>
      <c r="Y1204" s="89"/>
      <c r="Z1204" s="89"/>
      <c r="AA1204" s="89"/>
      <c r="AB1204" s="89"/>
      <c r="AC1204" s="89"/>
      <c r="AD1204" s="89"/>
      <c r="AE1204" s="89"/>
      <c r="AF1204" s="89"/>
      <c r="AG1204" s="89"/>
      <c r="AH1204" s="89"/>
      <c r="AI1204" s="89"/>
      <c r="AJ1204" s="89"/>
      <c r="AK1204" s="89"/>
      <c r="AL1204" s="89"/>
      <c r="AM1204" s="89"/>
      <c r="AN1204" s="89"/>
      <c r="AO1204" s="89"/>
      <c r="AP1204" s="89"/>
      <c r="AQ1204" s="89"/>
      <c r="AR1204" s="89"/>
      <c r="AS1204" s="89"/>
      <c r="AT1204" s="89"/>
      <c r="AU1204" s="89"/>
      <c r="AV1204" s="89"/>
      <c r="AW1204" s="89"/>
      <c r="AX1204" s="89"/>
      <c r="AY1204" s="89"/>
      <c r="AZ1204" s="89"/>
      <c r="BA1204" s="89"/>
      <c r="BB1204" s="89"/>
      <c r="BC1204" s="89"/>
      <c r="BD1204" s="89"/>
      <c r="BE1204" s="89"/>
      <c r="BF1204" s="89"/>
      <c r="BG1204" s="89"/>
      <c r="BH1204" s="89"/>
      <c r="BI1204" s="89"/>
      <c r="BJ1204" s="89"/>
      <c r="BK1204" s="89"/>
      <c r="BL1204" s="89"/>
      <c r="BM1204" s="89"/>
      <c r="BN1204" s="89"/>
      <c r="BO1204" s="89"/>
      <c r="BP1204" s="89"/>
      <c r="BQ1204" s="89"/>
      <c r="BR1204" s="89"/>
      <c r="BS1204" s="89"/>
      <c r="BT1204" s="89"/>
      <c r="BU1204" s="89"/>
      <c r="BV1204" s="89"/>
      <c r="BW1204" s="89"/>
      <c r="BX1204" s="89"/>
      <c r="BY1204" s="89"/>
      <c r="BZ1204" s="89"/>
      <c r="CA1204" s="89"/>
      <c r="CB1204" s="89"/>
      <c r="CC1204" s="89"/>
      <c r="CD1204" s="89"/>
      <c r="CE1204" s="89"/>
      <c r="CF1204" s="89"/>
      <c r="CG1204" s="89"/>
      <c r="CH1204" s="89"/>
      <c r="CI1204" s="89"/>
      <c r="CJ1204" s="89"/>
      <c r="CK1204" s="89"/>
      <c r="CL1204" s="89"/>
      <c r="CM1204" s="89"/>
      <c r="CN1204" s="89"/>
      <c r="CO1204" s="89"/>
      <c r="CP1204" s="89"/>
      <c r="CQ1204" s="89"/>
      <c r="CR1204" s="89"/>
      <c r="CS1204" s="89"/>
      <c r="CT1204" s="89"/>
      <c r="CU1204" s="89"/>
      <c r="CV1204" s="89"/>
      <c r="CW1204" s="89"/>
      <c r="CX1204" s="89"/>
      <c r="CY1204" s="89"/>
      <c r="CZ1204" s="89"/>
      <c r="DA1204" s="89"/>
      <c r="DB1204" s="89"/>
      <c r="DC1204" s="89"/>
      <c r="DD1204" s="89"/>
      <c r="DE1204" s="89"/>
      <c r="DF1204" s="89"/>
      <c r="DG1204" s="89"/>
      <c r="DH1204" s="89"/>
      <c r="DI1204" s="89"/>
      <c r="DJ1204" s="89"/>
      <c r="DK1204" s="89"/>
    </row>
    <row r="1205" spans="1:115" s="90" customFormat="1" ht="38.25">
      <c r="A1205" s="2"/>
      <c r="B1205" s="2">
        <v>97</v>
      </c>
      <c r="C1205" s="232" t="s">
        <v>4676</v>
      </c>
      <c r="D1205" s="228" t="s">
        <v>4677</v>
      </c>
      <c r="E1205" s="438" t="s">
        <v>4678</v>
      </c>
      <c r="F1205" s="438" t="s">
        <v>4679</v>
      </c>
      <c r="G1205" s="228" t="s">
        <v>4680</v>
      </c>
      <c r="H1205" s="455">
        <v>8200</v>
      </c>
      <c r="I1205" s="452"/>
      <c r="J1205" s="228"/>
      <c r="K1205" s="457">
        <v>43020</v>
      </c>
      <c r="L1205" s="438" t="s">
        <v>4681</v>
      </c>
      <c r="M1205" s="2"/>
      <c r="N1205" s="89"/>
      <c r="O1205" s="89"/>
      <c r="P1205" s="89"/>
      <c r="Q1205" s="89"/>
      <c r="R1205" s="89"/>
      <c r="S1205" s="89"/>
      <c r="T1205" s="89"/>
      <c r="U1205" s="89"/>
      <c r="V1205" s="89"/>
      <c r="W1205" s="89"/>
      <c r="X1205" s="89"/>
      <c r="Y1205" s="89"/>
      <c r="Z1205" s="89"/>
      <c r="AA1205" s="89"/>
      <c r="AB1205" s="89"/>
      <c r="AC1205" s="89"/>
      <c r="AD1205" s="89"/>
      <c r="AE1205" s="89"/>
      <c r="AF1205" s="89"/>
      <c r="AG1205" s="89"/>
      <c r="AH1205" s="89"/>
      <c r="AI1205" s="89"/>
      <c r="AJ1205" s="89"/>
      <c r="AK1205" s="89"/>
      <c r="AL1205" s="89"/>
      <c r="AM1205" s="89"/>
      <c r="AN1205" s="89"/>
      <c r="AO1205" s="89"/>
      <c r="AP1205" s="89"/>
      <c r="AQ1205" s="89"/>
      <c r="AR1205" s="89"/>
      <c r="AS1205" s="89"/>
      <c r="AT1205" s="89"/>
      <c r="AU1205" s="89"/>
      <c r="AV1205" s="89"/>
      <c r="AW1205" s="89"/>
      <c r="AX1205" s="89"/>
      <c r="AY1205" s="89"/>
      <c r="AZ1205" s="89"/>
      <c r="BA1205" s="89"/>
      <c r="BB1205" s="89"/>
      <c r="BC1205" s="89"/>
      <c r="BD1205" s="89"/>
      <c r="BE1205" s="89"/>
      <c r="BF1205" s="89"/>
      <c r="BG1205" s="89"/>
      <c r="BH1205" s="89"/>
      <c r="BI1205" s="89"/>
      <c r="BJ1205" s="89"/>
      <c r="BK1205" s="89"/>
      <c r="BL1205" s="89"/>
      <c r="BM1205" s="89"/>
      <c r="BN1205" s="89"/>
      <c r="BO1205" s="89"/>
      <c r="BP1205" s="89"/>
      <c r="BQ1205" s="89"/>
      <c r="BR1205" s="89"/>
      <c r="BS1205" s="89"/>
      <c r="BT1205" s="89"/>
      <c r="BU1205" s="89"/>
      <c r="BV1205" s="89"/>
      <c r="BW1205" s="89"/>
      <c r="BX1205" s="89"/>
      <c r="BY1205" s="89"/>
      <c r="BZ1205" s="89"/>
      <c r="CA1205" s="89"/>
      <c r="CB1205" s="89"/>
      <c r="CC1205" s="89"/>
      <c r="CD1205" s="89"/>
      <c r="CE1205" s="89"/>
      <c r="CF1205" s="89"/>
      <c r="CG1205" s="89"/>
      <c r="CH1205" s="89"/>
      <c r="CI1205" s="89"/>
      <c r="CJ1205" s="89"/>
      <c r="CK1205" s="89"/>
      <c r="CL1205" s="89"/>
      <c r="CM1205" s="89"/>
      <c r="CN1205" s="89"/>
      <c r="CO1205" s="89"/>
      <c r="CP1205" s="89"/>
      <c r="CQ1205" s="89"/>
      <c r="CR1205" s="89"/>
      <c r="CS1205" s="89"/>
      <c r="CT1205" s="89"/>
      <c r="CU1205" s="89"/>
      <c r="CV1205" s="89"/>
      <c r="CW1205" s="89"/>
      <c r="CX1205" s="89"/>
      <c r="CY1205" s="89"/>
      <c r="CZ1205" s="89"/>
      <c r="DA1205" s="89"/>
      <c r="DB1205" s="89"/>
      <c r="DC1205" s="89"/>
      <c r="DD1205" s="89"/>
      <c r="DE1205" s="89"/>
      <c r="DF1205" s="89"/>
      <c r="DG1205" s="89"/>
      <c r="DH1205" s="89"/>
      <c r="DI1205" s="89"/>
      <c r="DJ1205" s="89"/>
      <c r="DK1205" s="89"/>
    </row>
    <row r="1206" spans="1:115" s="90" customFormat="1" ht="25.5">
      <c r="A1206" s="2"/>
      <c r="B1206" s="2">
        <v>98</v>
      </c>
      <c r="C1206" s="232" t="s">
        <v>5471</v>
      </c>
      <c r="D1206" s="437" t="s">
        <v>4859</v>
      </c>
      <c r="E1206" s="438" t="s">
        <v>4860</v>
      </c>
      <c r="F1206" s="438" t="s">
        <v>4861</v>
      </c>
      <c r="G1206" s="228" t="s">
        <v>4862</v>
      </c>
      <c r="H1206" s="455">
        <v>9000</v>
      </c>
      <c r="I1206" s="452"/>
      <c r="J1206" s="228"/>
      <c r="K1206" s="457">
        <v>43013</v>
      </c>
      <c r="L1206" s="438" t="s">
        <v>4863</v>
      </c>
      <c r="M1206" s="2"/>
      <c r="N1206" s="89"/>
      <c r="O1206" s="89"/>
      <c r="P1206" s="89"/>
      <c r="Q1206" s="89"/>
      <c r="R1206" s="89"/>
      <c r="S1206" s="89"/>
      <c r="T1206" s="89"/>
      <c r="U1206" s="89"/>
      <c r="V1206" s="89"/>
      <c r="W1206" s="89"/>
      <c r="X1206" s="89"/>
      <c r="Y1206" s="89"/>
      <c r="Z1206" s="89"/>
      <c r="AA1206" s="89"/>
      <c r="AB1206" s="89"/>
      <c r="AC1206" s="89"/>
      <c r="AD1206" s="89"/>
      <c r="AE1206" s="89"/>
      <c r="AF1206" s="89"/>
      <c r="AG1206" s="89"/>
      <c r="AH1206" s="89"/>
      <c r="AI1206" s="89"/>
      <c r="AJ1206" s="89"/>
      <c r="AK1206" s="89"/>
      <c r="AL1206" s="89"/>
      <c r="AM1206" s="89"/>
      <c r="AN1206" s="89"/>
      <c r="AO1206" s="89"/>
      <c r="AP1206" s="89"/>
      <c r="AQ1206" s="89"/>
      <c r="AR1206" s="89"/>
      <c r="AS1206" s="89"/>
      <c r="AT1206" s="89"/>
      <c r="AU1206" s="89"/>
      <c r="AV1206" s="89"/>
      <c r="AW1206" s="89"/>
      <c r="AX1206" s="89"/>
      <c r="AY1206" s="89"/>
      <c r="AZ1206" s="89"/>
      <c r="BA1206" s="89"/>
      <c r="BB1206" s="89"/>
      <c r="BC1206" s="89"/>
      <c r="BD1206" s="89"/>
      <c r="BE1206" s="89"/>
      <c r="BF1206" s="89"/>
      <c r="BG1206" s="89"/>
      <c r="BH1206" s="89"/>
      <c r="BI1206" s="89"/>
      <c r="BJ1206" s="89"/>
      <c r="BK1206" s="89"/>
      <c r="BL1206" s="89"/>
      <c r="BM1206" s="89"/>
      <c r="BN1206" s="89"/>
      <c r="BO1206" s="89"/>
      <c r="BP1206" s="89"/>
      <c r="BQ1206" s="89"/>
      <c r="BR1206" s="89"/>
      <c r="BS1206" s="89"/>
      <c r="BT1206" s="89"/>
      <c r="BU1206" s="89"/>
      <c r="BV1206" s="89"/>
      <c r="BW1206" s="89"/>
      <c r="BX1206" s="89"/>
      <c r="BY1206" s="89"/>
      <c r="BZ1206" s="89"/>
      <c r="CA1206" s="89"/>
      <c r="CB1206" s="89"/>
      <c r="CC1206" s="89"/>
      <c r="CD1206" s="89"/>
      <c r="CE1206" s="89"/>
      <c r="CF1206" s="89"/>
      <c r="CG1206" s="89"/>
      <c r="CH1206" s="89"/>
      <c r="CI1206" s="89"/>
      <c r="CJ1206" s="89"/>
      <c r="CK1206" s="89"/>
      <c r="CL1206" s="89"/>
      <c r="CM1206" s="89"/>
      <c r="CN1206" s="89"/>
      <c r="CO1206" s="89"/>
      <c r="CP1206" s="89"/>
      <c r="CQ1206" s="89"/>
      <c r="CR1206" s="89"/>
      <c r="CS1206" s="89"/>
      <c r="CT1206" s="89"/>
      <c r="CU1206" s="89"/>
      <c r="CV1206" s="89"/>
      <c r="CW1206" s="89"/>
      <c r="CX1206" s="89"/>
      <c r="CY1206" s="89"/>
      <c r="CZ1206" s="89"/>
      <c r="DA1206" s="89"/>
      <c r="DB1206" s="89"/>
      <c r="DC1206" s="89"/>
      <c r="DD1206" s="89"/>
      <c r="DE1206" s="89"/>
      <c r="DF1206" s="89"/>
      <c r="DG1206" s="89"/>
      <c r="DH1206" s="89"/>
      <c r="DI1206" s="89"/>
      <c r="DJ1206" s="89"/>
      <c r="DK1206" s="89"/>
    </row>
    <row r="1207" spans="1:115" s="90" customFormat="1" ht="25.5">
      <c r="A1207" s="2"/>
      <c r="B1207" s="2">
        <v>99</v>
      </c>
      <c r="C1207" s="232" t="s">
        <v>5472</v>
      </c>
      <c r="D1207" s="437" t="s">
        <v>5473</v>
      </c>
      <c r="E1207" s="438" t="s">
        <v>5474</v>
      </c>
      <c r="F1207" s="438" t="s">
        <v>5475</v>
      </c>
      <c r="G1207" s="228" t="s">
        <v>6511</v>
      </c>
      <c r="H1207" s="455">
        <v>181897</v>
      </c>
      <c r="I1207" s="452"/>
      <c r="J1207" s="228"/>
      <c r="K1207" s="457">
        <v>43042</v>
      </c>
      <c r="L1207" s="438" t="s">
        <v>6512</v>
      </c>
      <c r="M1207" s="2"/>
      <c r="N1207" s="89"/>
      <c r="O1207" s="89"/>
      <c r="P1207" s="89"/>
      <c r="Q1207" s="89"/>
      <c r="R1207" s="89"/>
      <c r="S1207" s="89"/>
      <c r="T1207" s="89"/>
      <c r="U1207" s="89"/>
      <c r="V1207" s="89"/>
      <c r="W1207" s="89"/>
      <c r="X1207" s="89"/>
      <c r="Y1207" s="89"/>
      <c r="Z1207" s="89"/>
      <c r="AA1207" s="89"/>
      <c r="AB1207" s="89"/>
      <c r="AC1207" s="89"/>
      <c r="AD1207" s="89"/>
      <c r="AE1207" s="89"/>
      <c r="AF1207" s="89"/>
      <c r="AG1207" s="89"/>
      <c r="AH1207" s="89"/>
      <c r="AI1207" s="89"/>
      <c r="AJ1207" s="89"/>
      <c r="AK1207" s="89"/>
      <c r="AL1207" s="89"/>
      <c r="AM1207" s="89"/>
      <c r="AN1207" s="89"/>
      <c r="AO1207" s="89"/>
      <c r="AP1207" s="89"/>
      <c r="AQ1207" s="89"/>
      <c r="AR1207" s="89"/>
      <c r="AS1207" s="89"/>
      <c r="AT1207" s="89"/>
      <c r="AU1207" s="89"/>
      <c r="AV1207" s="89"/>
      <c r="AW1207" s="89"/>
      <c r="AX1207" s="89"/>
      <c r="AY1207" s="89"/>
      <c r="AZ1207" s="89"/>
      <c r="BA1207" s="89"/>
      <c r="BB1207" s="89"/>
      <c r="BC1207" s="89"/>
      <c r="BD1207" s="89"/>
      <c r="BE1207" s="89"/>
      <c r="BF1207" s="89"/>
      <c r="BG1207" s="89"/>
      <c r="BH1207" s="89"/>
      <c r="BI1207" s="89"/>
      <c r="BJ1207" s="89"/>
      <c r="BK1207" s="89"/>
      <c r="BL1207" s="89"/>
      <c r="BM1207" s="89"/>
      <c r="BN1207" s="89"/>
      <c r="BO1207" s="89"/>
      <c r="BP1207" s="89"/>
      <c r="BQ1207" s="89"/>
      <c r="BR1207" s="89"/>
      <c r="BS1207" s="89"/>
      <c r="BT1207" s="89"/>
      <c r="BU1207" s="89"/>
      <c r="BV1207" s="89"/>
      <c r="BW1207" s="89"/>
      <c r="BX1207" s="89"/>
      <c r="BY1207" s="89"/>
      <c r="BZ1207" s="89"/>
      <c r="CA1207" s="89"/>
      <c r="CB1207" s="89"/>
      <c r="CC1207" s="89"/>
      <c r="CD1207" s="89"/>
      <c r="CE1207" s="89"/>
      <c r="CF1207" s="89"/>
      <c r="CG1207" s="89"/>
      <c r="CH1207" s="89"/>
      <c r="CI1207" s="89"/>
      <c r="CJ1207" s="89"/>
      <c r="CK1207" s="89"/>
      <c r="CL1207" s="89"/>
      <c r="CM1207" s="89"/>
      <c r="CN1207" s="89"/>
      <c r="CO1207" s="89"/>
      <c r="CP1207" s="89"/>
      <c r="CQ1207" s="89"/>
      <c r="CR1207" s="89"/>
      <c r="CS1207" s="89"/>
      <c r="CT1207" s="89"/>
      <c r="CU1207" s="89"/>
      <c r="CV1207" s="89"/>
      <c r="CW1207" s="89"/>
      <c r="CX1207" s="89"/>
      <c r="CY1207" s="89"/>
      <c r="CZ1207" s="89"/>
      <c r="DA1207" s="89"/>
      <c r="DB1207" s="89"/>
      <c r="DC1207" s="89"/>
      <c r="DD1207" s="89"/>
      <c r="DE1207" s="89"/>
      <c r="DF1207" s="89"/>
      <c r="DG1207" s="89"/>
      <c r="DH1207" s="89"/>
      <c r="DI1207" s="89"/>
      <c r="DJ1207" s="89"/>
      <c r="DK1207" s="89"/>
    </row>
    <row r="1208" spans="1:115" s="90" customFormat="1" ht="63.75">
      <c r="A1208" s="2"/>
      <c r="B1208" s="2">
        <v>100</v>
      </c>
      <c r="C1208" s="232" t="s">
        <v>5476</v>
      </c>
      <c r="D1208" s="437" t="s">
        <v>5477</v>
      </c>
      <c r="E1208" s="438" t="s">
        <v>5478</v>
      </c>
      <c r="F1208" s="438" t="s">
        <v>5479</v>
      </c>
      <c r="G1208" s="228" t="s">
        <v>6513</v>
      </c>
      <c r="H1208" s="455">
        <v>200000</v>
      </c>
      <c r="I1208" s="452"/>
      <c r="J1208" s="228"/>
      <c r="K1208" s="457">
        <v>43042</v>
      </c>
      <c r="L1208" s="438" t="s">
        <v>5480</v>
      </c>
      <c r="M1208" s="2"/>
      <c r="N1208" s="89"/>
      <c r="O1208" s="89"/>
      <c r="P1208" s="89"/>
      <c r="Q1208" s="89"/>
      <c r="R1208" s="89"/>
      <c r="S1208" s="89"/>
      <c r="T1208" s="89"/>
      <c r="U1208" s="89"/>
      <c r="V1208" s="89"/>
      <c r="W1208" s="89"/>
      <c r="X1208" s="89"/>
      <c r="Y1208" s="89"/>
      <c r="Z1208" s="89"/>
      <c r="AA1208" s="89"/>
      <c r="AB1208" s="89"/>
      <c r="AC1208" s="89"/>
      <c r="AD1208" s="89"/>
      <c r="AE1208" s="89"/>
      <c r="AF1208" s="89"/>
      <c r="AG1208" s="89"/>
      <c r="AH1208" s="89"/>
      <c r="AI1208" s="89"/>
      <c r="AJ1208" s="89"/>
      <c r="AK1208" s="89"/>
      <c r="AL1208" s="89"/>
      <c r="AM1208" s="89"/>
      <c r="AN1208" s="89"/>
      <c r="AO1208" s="89"/>
      <c r="AP1208" s="89"/>
      <c r="AQ1208" s="89"/>
      <c r="AR1208" s="89"/>
      <c r="AS1208" s="89"/>
      <c r="AT1208" s="89"/>
      <c r="AU1208" s="89"/>
      <c r="AV1208" s="89"/>
      <c r="AW1208" s="89"/>
      <c r="AX1208" s="89"/>
      <c r="AY1208" s="89"/>
      <c r="AZ1208" s="89"/>
      <c r="BA1208" s="89"/>
      <c r="BB1208" s="89"/>
      <c r="BC1208" s="89"/>
      <c r="BD1208" s="89"/>
      <c r="BE1208" s="89"/>
      <c r="BF1208" s="89"/>
      <c r="BG1208" s="89"/>
      <c r="BH1208" s="89"/>
      <c r="BI1208" s="89"/>
      <c r="BJ1208" s="89"/>
      <c r="BK1208" s="89"/>
      <c r="BL1208" s="89"/>
      <c r="BM1208" s="89"/>
      <c r="BN1208" s="89"/>
      <c r="BO1208" s="89"/>
      <c r="BP1208" s="89"/>
      <c r="BQ1208" s="89"/>
      <c r="BR1208" s="89"/>
      <c r="BS1208" s="89"/>
      <c r="BT1208" s="89"/>
      <c r="BU1208" s="89"/>
      <c r="BV1208" s="89"/>
      <c r="BW1208" s="89"/>
      <c r="BX1208" s="89"/>
      <c r="BY1208" s="89"/>
      <c r="BZ1208" s="89"/>
      <c r="CA1208" s="89"/>
      <c r="CB1208" s="89"/>
      <c r="CC1208" s="89"/>
      <c r="CD1208" s="89"/>
      <c r="CE1208" s="89"/>
      <c r="CF1208" s="89"/>
      <c r="CG1208" s="89"/>
      <c r="CH1208" s="89"/>
      <c r="CI1208" s="89"/>
      <c r="CJ1208" s="89"/>
      <c r="CK1208" s="89"/>
      <c r="CL1208" s="89"/>
      <c r="CM1208" s="89"/>
      <c r="CN1208" s="89"/>
      <c r="CO1208" s="89"/>
      <c r="CP1208" s="89"/>
      <c r="CQ1208" s="89"/>
      <c r="CR1208" s="89"/>
      <c r="CS1208" s="89"/>
      <c r="CT1208" s="89"/>
      <c r="CU1208" s="89"/>
      <c r="CV1208" s="89"/>
      <c r="CW1208" s="89"/>
      <c r="CX1208" s="89"/>
      <c r="CY1208" s="89"/>
      <c r="CZ1208" s="89"/>
      <c r="DA1208" s="89"/>
      <c r="DB1208" s="89"/>
      <c r="DC1208" s="89"/>
      <c r="DD1208" s="89"/>
      <c r="DE1208" s="89"/>
      <c r="DF1208" s="89"/>
      <c r="DG1208" s="89"/>
      <c r="DH1208" s="89"/>
      <c r="DI1208" s="89"/>
      <c r="DJ1208" s="89"/>
      <c r="DK1208" s="89"/>
    </row>
    <row r="1209" spans="1:115" s="90" customFormat="1" ht="25.5">
      <c r="A1209" s="2"/>
      <c r="B1209" s="2">
        <v>101</v>
      </c>
      <c r="C1209" s="232" t="s">
        <v>5476</v>
      </c>
      <c r="D1209" s="437" t="s">
        <v>5477</v>
      </c>
      <c r="E1209" s="438" t="s">
        <v>5478</v>
      </c>
      <c r="F1209" s="438" t="s">
        <v>5481</v>
      </c>
      <c r="G1209" s="452" t="s">
        <v>4674</v>
      </c>
      <c r="H1209" s="463">
        <v>10000</v>
      </c>
      <c r="I1209" s="463"/>
      <c r="J1209" s="452"/>
      <c r="K1209" s="457">
        <v>43042</v>
      </c>
      <c r="L1209" s="438" t="s">
        <v>7094</v>
      </c>
      <c r="M1209" s="2"/>
      <c r="N1209" s="89"/>
      <c r="O1209" s="89"/>
      <c r="P1209" s="89"/>
      <c r="Q1209" s="89"/>
      <c r="R1209" s="89"/>
      <c r="S1209" s="89"/>
      <c r="T1209" s="89"/>
      <c r="U1209" s="89"/>
      <c r="V1209" s="89"/>
      <c r="W1209" s="89"/>
      <c r="X1209" s="89"/>
      <c r="Y1209" s="89"/>
      <c r="Z1209" s="89"/>
      <c r="AA1209" s="89"/>
      <c r="AB1209" s="89"/>
      <c r="AC1209" s="89"/>
      <c r="AD1209" s="89"/>
      <c r="AE1209" s="89"/>
      <c r="AF1209" s="89"/>
      <c r="AG1209" s="89"/>
      <c r="AH1209" s="89"/>
      <c r="AI1209" s="89"/>
      <c r="AJ1209" s="89"/>
      <c r="AK1209" s="89"/>
      <c r="AL1209" s="89"/>
      <c r="AM1209" s="89"/>
      <c r="AN1209" s="89"/>
      <c r="AO1209" s="89"/>
      <c r="AP1209" s="89"/>
      <c r="AQ1209" s="89"/>
      <c r="AR1209" s="89"/>
      <c r="AS1209" s="89"/>
      <c r="AT1209" s="89"/>
      <c r="AU1209" s="89"/>
      <c r="AV1209" s="89"/>
      <c r="AW1209" s="89"/>
      <c r="AX1209" s="89"/>
      <c r="AY1209" s="89"/>
      <c r="AZ1209" s="89"/>
      <c r="BA1209" s="89"/>
      <c r="BB1209" s="89"/>
      <c r="BC1209" s="89"/>
      <c r="BD1209" s="89"/>
      <c r="BE1209" s="89"/>
      <c r="BF1209" s="89"/>
      <c r="BG1209" s="89"/>
      <c r="BH1209" s="89"/>
      <c r="BI1209" s="89"/>
      <c r="BJ1209" s="89"/>
      <c r="BK1209" s="89"/>
      <c r="BL1209" s="89"/>
      <c r="BM1209" s="89"/>
      <c r="BN1209" s="89"/>
      <c r="BO1209" s="89"/>
      <c r="BP1209" s="89"/>
      <c r="BQ1209" s="89"/>
      <c r="BR1209" s="89"/>
      <c r="BS1209" s="89"/>
      <c r="BT1209" s="89"/>
      <c r="BU1209" s="89"/>
      <c r="BV1209" s="89"/>
      <c r="BW1209" s="89"/>
      <c r="BX1209" s="89"/>
      <c r="BY1209" s="89"/>
      <c r="BZ1209" s="89"/>
      <c r="CA1209" s="89"/>
      <c r="CB1209" s="89"/>
      <c r="CC1209" s="89"/>
      <c r="CD1209" s="89"/>
      <c r="CE1209" s="89"/>
      <c r="CF1209" s="89"/>
      <c r="CG1209" s="89"/>
      <c r="CH1209" s="89"/>
      <c r="CI1209" s="89"/>
      <c r="CJ1209" s="89"/>
      <c r="CK1209" s="89"/>
      <c r="CL1209" s="89"/>
      <c r="CM1209" s="89"/>
      <c r="CN1209" s="89"/>
      <c r="CO1209" s="89"/>
      <c r="CP1209" s="89"/>
      <c r="CQ1209" s="89"/>
      <c r="CR1209" s="89"/>
      <c r="CS1209" s="89"/>
      <c r="CT1209" s="89"/>
      <c r="CU1209" s="89"/>
      <c r="CV1209" s="89"/>
      <c r="CW1209" s="89"/>
      <c r="CX1209" s="89"/>
      <c r="CY1209" s="89"/>
      <c r="CZ1209" s="89"/>
      <c r="DA1209" s="89"/>
      <c r="DB1209" s="89"/>
      <c r="DC1209" s="89"/>
      <c r="DD1209" s="89"/>
      <c r="DE1209" s="89"/>
      <c r="DF1209" s="89"/>
      <c r="DG1209" s="89"/>
      <c r="DH1209" s="89"/>
      <c r="DI1209" s="89"/>
      <c r="DJ1209" s="89"/>
      <c r="DK1209" s="89"/>
    </row>
    <row r="1210" spans="1:115" s="90" customFormat="1" ht="63.75">
      <c r="A1210" s="2"/>
      <c r="B1210" s="2">
        <v>102</v>
      </c>
      <c r="C1210" s="232" t="s">
        <v>6514</v>
      </c>
      <c r="D1210" s="437" t="s">
        <v>6515</v>
      </c>
      <c r="E1210" s="438" t="s">
        <v>6516</v>
      </c>
      <c r="F1210" s="438" t="s">
        <v>6517</v>
      </c>
      <c r="G1210" s="437" t="s">
        <v>6518</v>
      </c>
      <c r="H1210" s="463">
        <v>176500</v>
      </c>
      <c r="I1210" s="463"/>
      <c r="J1210" s="452"/>
      <c r="K1210" s="457">
        <v>42950</v>
      </c>
      <c r="L1210" s="438" t="s">
        <v>6519</v>
      </c>
      <c r="M1210" s="2"/>
      <c r="N1210" s="89"/>
      <c r="O1210" s="89"/>
      <c r="P1210" s="89"/>
      <c r="Q1210" s="89"/>
      <c r="R1210" s="89"/>
      <c r="S1210" s="89"/>
      <c r="T1210" s="89"/>
      <c r="U1210" s="89"/>
      <c r="V1210" s="89"/>
      <c r="W1210" s="89"/>
      <c r="X1210" s="89"/>
      <c r="Y1210" s="89"/>
      <c r="Z1210" s="89"/>
      <c r="AA1210" s="89"/>
      <c r="AB1210" s="89"/>
      <c r="AC1210" s="89"/>
      <c r="AD1210" s="89"/>
      <c r="AE1210" s="89"/>
      <c r="AF1210" s="89"/>
      <c r="AG1210" s="89"/>
      <c r="AH1210" s="89"/>
      <c r="AI1210" s="89"/>
      <c r="AJ1210" s="89"/>
      <c r="AK1210" s="89"/>
      <c r="AL1210" s="89"/>
      <c r="AM1210" s="89"/>
      <c r="AN1210" s="89"/>
      <c r="AO1210" s="89"/>
      <c r="AP1210" s="89"/>
      <c r="AQ1210" s="89"/>
      <c r="AR1210" s="89"/>
      <c r="AS1210" s="89"/>
      <c r="AT1210" s="89"/>
      <c r="AU1210" s="89"/>
      <c r="AV1210" s="89"/>
      <c r="AW1210" s="89"/>
      <c r="AX1210" s="89"/>
      <c r="AY1210" s="89"/>
      <c r="AZ1210" s="89"/>
      <c r="BA1210" s="89"/>
      <c r="BB1210" s="89"/>
      <c r="BC1210" s="89"/>
      <c r="BD1210" s="89"/>
      <c r="BE1210" s="89"/>
      <c r="BF1210" s="89"/>
      <c r="BG1210" s="89"/>
      <c r="BH1210" s="89"/>
      <c r="BI1210" s="89"/>
      <c r="BJ1210" s="89"/>
      <c r="BK1210" s="89"/>
      <c r="BL1210" s="89"/>
      <c r="BM1210" s="89"/>
      <c r="BN1210" s="89"/>
      <c r="BO1210" s="89"/>
      <c r="BP1210" s="89"/>
      <c r="BQ1210" s="89"/>
      <c r="BR1210" s="89"/>
      <c r="BS1210" s="89"/>
      <c r="BT1210" s="89"/>
      <c r="BU1210" s="89"/>
      <c r="BV1210" s="89"/>
      <c r="BW1210" s="89"/>
      <c r="BX1210" s="89"/>
      <c r="BY1210" s="89"/>
      <c r="BZ1210" s="89"/>
      <c r="CA1210" s="89"/>
      <c r="CB1210" s="89"/>
      <c r="CC1210" s="89"/>
      <c r="CD1210" s="89"/>
      <c r="CE1210" s="89"/>
      <c r="CF1210" s="89"/>
      <c r="CG1210" s="89"/>
      <c r="CH1210" s="89"/>
      <c r="CI1210" s="89"/>
      <c r="CJ1210" s="89"/>
      <c r="CK1210" s="89"/>
      <c r="CL1210" s="89"/>
      <c r="CM1210" s="89"/>
      <c r="CN1210" s="89"/>
      <c r="CO1210" s="89"/>
      <c r="CP1210" s="89"/>
      <c r="CQ1210" s="89"/>
      <c r="CR1210" s="89"/>
      <c r="CS1210" s="89"/>
      <c r="CT1210" s="89"/>
      <c r="CU1210" s="89"/>
      <c r="CV1210" s="89"/>
      <c r="CW1210" s="89"/>
      <c r="CX1210" s="89"/>
      <c r="CY1210" s="89"/>
      <c r="CZ1210" s="89"/>
      <c r="DA1210" s="89"/>
      <c r="DB1210" s="89"/>
      <c r="DC1210" s="89"/>
      <c r="DD1210" s="89"/>
      <c r="DE1210" s="89"/>
      <c r="DF1210" s="89"/>
      <c r="DG1210" s="89"/>
      <c r="DH1210" s="89"/>
      <c r="DI1210" s="89"/>
      <c r="DJ1210" s="89"/>
      <c r="DK1210" s="89"/>
    </row>
    <row r="1211" spans="1:115" s="90" customFormat="1" ht="38.25">
      <c r="A1211" s="2"/>
      <c r="B1211" s="2">
        <v>103</v>
      </c>
      <c r="C1211" s="232" t="s">
        <v>8727</v>
      </c>
      <c r="D1211" s="437" t="s">
        <v>8728</v>
      </c>
      <c r="E1211" s="438" t="s">
        <v>8729</v>
      </c>
      <c r="F1211" s="438" t="s">
        <v>8730</v>
      </c>
      <c r="G1211" s="437" t="s">
        <v>8731</v>
      </c>
      <c r="H1211" s="463">
        <v>9000</v>
      </c>
      <c r="I1211" s="463"/>
      <c r="J1211" s="452"/>
      <c r="K1211" s="457">
        <v>43238</v>
      </c>
      <c r="L1211" s="438" t="s">
        <v>8732</v>
      </c>
      <c r="M1211" s="2"/>
      <c r="N1211" s="89"/>
      <c r="O1211" s="89"/>
      <c r="P1211" s="89"/>
      <c r="Q1211" s="89"/>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c r="AU1211" s="89"/>
      <c r="AV1211" s="89"/>
      <c r="AW1211" s="89"/>
      <c r="AX1211" s="89"/>
      <c r="AY1211" s="89"/>
      <c r="AZ1211" s="89"/>
      <c r="BA1211" s="89"/>
      <c r="BB1211" s="89"/>
      <c r="BC1211" s="89"/>
      <c r="BD1211" s="89"/>
      <c r="BE1211" s="89"/>
      <c r="BF1211" s="89"/>
      <c r="BG1211" s="89"/>
      <c r="BH1211" s="89"/>
      <c r="BI1211" s="89"/>
      <c r="BJ1211" s="89"/>
      <c r="BK1211" s="89"/>
      <c r="BL1211" s="89"/>
      <c r="BM1211" s="89"/>
      <c r="BN1211" s="89"/>
      <c r="BO1211" s="89"/>
      <c r="BP1211" s="89"/>
      <c r="BQ1211" s="89"/>
      <c r="BR1211" s="89"/>
      <c r="BS1211" s="89"/>
      <c r="BT1211" s="89"/>
      <c r="BU1211" s="89"/>
      <c r="BV1211" s="89"/>
      <c r="BW1211" s="89"/>
      <c r="BX1211" s="89"/>
      <c r="BY1211" s="89"/>
      <c r="BZ1211" s="89"/>
      <c r="CA1211" s="89"/>
      <c r="CB1211" s="89"/>
      <c r="CC1211" s="89"/>
      <c r="CD1211" s="89"/>
      <c r="CE1211" s="89"/>
      <c r="CF1211" s="89"/>
      <c r="CG1211" s="89"/>
      <c r="CH1211" s="89"/>
      <c r="CI1211" s="89"/>
      <c r="CJ1211" s="89"/>
      <c r="CK1211" s="89"/>
      <c r="CL1211" s="89"/>
      <c r="CM1211" s="89"/>
      <c r="CN1211" s="89"/>
      <c r="CO1211" s="89"/>
      <c r="CP1211" s="89"/>
      <c r="CQ1211" s="89"/>
      <c r="CR1211" s="89"/>
      <c r="CS1211" s="89"/>
      <c r="CT1211" s="89"/>
      <c r="CU1211" s="89"/>
      <c r="CV1211" s="89"/>
      <c r="CW1211" s="89"/>
      <c r="CX1211" s="89"/>
      <c r="CY1211" s="89"/>
      <c r="CZ1211" s="89"/>
      <c r="DA1211" s="89"/>
      <c r="DB1211" s="89"/>
      <c r="DC1211" s="89"/>
      <c r="DD1211" s="89"/>
      <c r="DE1211" s="89"/>
      <c r="DF1211" s="89"/>
      <c r="DG1211" s="89"/>
      <c r="DH1211" s="89"/>
      <c r="DI1211" s="89"/>
      <c r="DJ1211" s="89"/>
      <c r="DK1211" s="89"/>
    </row>
    <row r="1212" spans="1:115" s="90" customFormat="1" ht="51">
      <c r="A1212" s="2"/>
      <c r="B1212" s="2">
        <v>104</v>
      </c>
      <c r="C1212" s="232" t="s">
        <v>8733</v>
      </c>
      <c r="D1212" s="437" t="s">
        <v>8734</v>
      </c>
      <c r="E1212" s="437" t="s">
        <v>8735</v>
      </c>
      <c r="F1212" s="438" t="s">
        <v>8736</v>
      </c>
      <c r="G1212" s="437" t="s">
        <v>8737</v>
      </c>
      <c r="H1212" s="463">
        <v>3095</v>
      </c>
      <c r="I1212" s="463"/>
      <c r="J1212" s="452"/>
      <c r="K1212" s="457">
        <v>43243</v>
      </c>
      <c r="L1212" s="438" t="s">
        <v>8738</v>
      </c>
      <c r="M1212" s="2"/>
      <c r="N1212" s="89"/>
      <c r="O1212" s="89"/>
      <c r="P1212" s="89"/>
      <c r="Q1212" s="89"/>
      <c r="R1212" s="89"/>
      <c r="S1212" s="89"/>
      <c r="T1212" s="89"/>
      <c r="U1212" s="89"/>
      <c r="V1212" s="89"/>
      <c r="W1212" s="89"/>
      <c r="X1212" s="89"/>
      <c r="Y1212" s="89"/>
      <c r="Z1212" s="89"/>
      <c r="AA1212" s="89"/>
      <c r="AB1212" s="89"/>
      <c r="AC1212" s="89"/>
      <c r="AD1212" s="89"/>
      <c r="AE1212" s="89"/>
      <c r="AF1212" s="89"/>
      <c r="AG1212" s="89"/>
      <c r="AH1212" s="89"/>
      <c r="AI1212" s="89"/>
      <c r="AJ1212" s="89"/>
      <c r="AK1212" s="89"/>
      <c r="AL1212" s="89"/>
      <c r="AM1212" s="89"/>
      <c r="AN1212" s="89"/>
      <c r="AO1212" s="89"/>
      <c r="AP1212" s="89"/>
      <c r="AQ1212" s="89"/>
      <c r="AR1212" s="89"/>
      <c r="AS1212" s="89"/>
      <c r="AT1212" s="89"/>
      <c r="AU1212" s="89"/>
      <c r="AV1212" s="89"/>
      <c r="AW1212" s="89"/>
      <c r="AX1212" s="89"/>
      <c r="AY1212" s="89"/>
      <c r="AZ1212" s="89"/>
      <c r="BA1212" s="89"/>
      <c r="BB1212" s="89"/>
      <c r="BC1212" s="89"/>
      <c r="BD1212" s="89"/>
      <c r="BE1212" s="89"/>
      <c r="BF1212" s="89"/>
      <c r="BG1212" s="89"/>
      <c r="BH1212" s="89"/>
      <c r="BI1212" s="89"/>
      <c r="BJ1212" s="89"/>
      <c r="BK1212" s="89"/>
      <c r="BL1212" s="89"/>
      <c r="BM1212" s="89"/>
      <c r="BN1212" s="89"/>
      <c r="BO1212" s="89"/>
      <c r="BP1212" s="89"/>
      <c r="BQ1212" s="89"/>
      <c r="BR1212" s="89"/>
      <c r="BS1212" s="89"/>
      <c r="BT1212" s="89"/>
      <c r="BU1212" s="89"/>
      <c r="BV1212" s="89"/>
      <c r="BW1212" s="89"/>
      <c r="BX1212" s="89"/>
      <c r="BY1212" s="89"/>
      <c r="BZ1212" s="89"/>
      <c r="CA1212" s="89"/>
      <c r="CB1212" s="89"/>
      <c r="CC1212" s="89"/>
      <c r="CD1212" s="89"/>
      <c r="CE1212" s="89"/>
      <c r="CF1212" s="89"/>
      <c r="CG1212" s="89"/>
      <c r="CH1212" s="89"/>
      <c r="CI1212" s="89"/>
      <c r="CJ1212" s="89"/>
      <c r="CK1212" s="89"/>
      <c r="CL1212" s="89"/>
      <c r="CM1212" s="89"/>
      <c r="CN1212" s="89"/>
      <c r="CO1212" s="89"/>
      <c r="CP1212" s="89"/>
      <c r="CQ1212" s="89"/>
      <c r="CR1212" s="89"/>
      <c r="CS1212" s="89"/>
      <c r="CT1212" s="89"/>
      <c r="CU1212" s="89"/>
      <c r="CV1212" s="89"/>
      <c r="CW1212" s="89"/>
      <c r="CX1212" s="89"/>
      <c r="CY1212" s="89"/>
      <c r="CZ1212" s="89"/>
      <c r="DA1212" s="89"/>
      <c r="DB1212" s="89"/>
      <c r="DC1212" s="89"/>
      <c r="DD1212" s="89"/>
      <c r="DE1212" s="89"/>
      <c r="DF1212" s="89"/>
      <c r="DG1212" s="89"/>
      <c r="DH1212" s="89"/>
      <c r="DI1212" s="89"/>
      <c r="DJ1212" s="89"/>
      <c r="DK1212" s="89"/>
    </row>
    <row r="1213" spans="1:115" s="90" customFormat="1" ht="51">
      <c r="A1213" s="2"/>
      <c r="B1213" s="2">
        <v>105</v>
      </c>
      <c r="C1213" s="232" t="s">
        <v>8739</v>
      </c>
      <c r="D1213" s="437" t="s">
        <v>8734</v>
      </c>
      <c r="E1213" s="437" t="s">
        <v>8735</v>
      </c>
      <c r="F1213" s="438" t="s">
        <v>8740</v>
      </c>
      <c r="G1213" s="437" t="s">
        <v>8741</v>
      </c>
      <c r="H1213" s="463">
        <v>3195</v>
      </c>
      <c r="I1213" s="463"/>
      <c r="J1213" s="452"/>
      <c r="K1213" s="457">
        <v>43243</v>
      </c>
      <c r="L1213" s="438" t="s">
        <v>8742</v>
      </c>
      <c r="M1213" s="2"/>
      <c r="N1213" s="89"/>
      <c r="O1213" s="89"/>
      <c r="P1213" s="89"/>
      <c r="Q1213" s="89"/>
      <c r="R1213" s="89"/>
      <c r="S1213" s="89"/>
      <c r="T1213" s="89"/>
      <c r="U1213" s="89"/>
      <c r="V1213" s="89"/>
      <c r="W1213" s="89"/>
      <c r="X1213" s="89"/>
      <c r="Y1213" s="89"/>
      <c r="Z1213" s="89"/>
      <c r="AA1213" s="89"/>
      <c r="AB1213" s="89"/>
      <c r="AC1213" s="89"/>
      <c r="AD1213" s="89"/>
      <c r="AE1213" s="89"/>
      <c r="AF1213" s="89"/>
      <c r="AG1213" s="89"/>
      <c r="AH1213" s="89"/>
      <c r="AI1213" s="89"/>
      <c r="AJ1213" s="89"/>
      <c r="AK1213" s="89"/>
      <c r="AL1213" s="89"/>
      <c r="AM1213" s="89"/>
      <c r="AN1213" s="89"/>
      <c r="AO1213" s="89"/>
      <c r="AP1213" s="89"/>
      <c r="AQ1213" s="89"/>
      <c r="AR1213" s="89"/>
      <c r="AS1213" s="89"/>
      <c r="AT1213" s="89"/>
      <c r="AU1213" s="89"/>
      <c r="AV1213" s="89"/>
      <c r="AW1213" s="89"/>
      <c r="AX1213" s="89"/>
      <c r="AY1213" s="89"/>
      <c r="AZ1213" s="89"/>
      <c r="BA1213" s="89"/>
      <c r="BB1213" s="89"/>
      <c r="BC1213" s="89"/>
      <c r="BD1213" s="89"/>
      <c r="BE1213" s="89"/>
      <c r="BF1213" s="89"/>
      <c r="BG1213" s="89"/>
      <c r="BH1213" s="89"/>
      <c r="BI1213" s="89"/>
      <c r="BJ1213" s="89"/>
      <c r="BK1213" s="89"/>
      <c r="BL1213" s="89"/>
      <c r="BM1213" s="89"/>
      <c r="BN1213" s="89"/>
      <c r="BO1213" s="89"/>
      <c r="BP1213" s="89"/>
      <c r="BQ1213" s="89"/>
      <c r="BR1213" s="89"/>
      <c r="BS1213" s="89"/>
      <c r="BT1213" s="89"/>
      <c r="BU1213" s="89"/>
      <c r="BV1213" s="89"/>
      <c r="BW1213" s="89"/>
      <c r="BX1213" s="89"/>
      <c r="BY1213" s="89"/>
      <c r="BZ1213" s="89"/>
      <c r="CA1213" s="89"/>
      <c r="CB1213" s="89"/>
      <c r="CC1213" s="89"/>
      <c r="CD1213" s="89"/>
      <c r="CE1213" s="89"/>
      <c r="CF1213" s="89"/>
      <c r="CG1213" s="89"/>
      <c r="CH1213" s="89"/>
      <c r="CI1213" s="89"/>
      <c r="CJ1213" s="89"/>
      <c r="CK1213" s="89"/>
      <c r="CL1213" s="89"/>
      <c r="CM1213" s="89"/>
      <c r="CN1213" s="89"/>
      <c r="CO1213" s="89"/>
      <c r="CP1213" s="89"/>
      <c r="CQ1213" s="89"/>
      <c r="CR1213" s="89"/>
      <c r="CS1213" s="89"/>
      <c r="CT1213" s="89"/>
      <c r="CU1213" s="89"/>
      <c r="CV1213" s="89"/>
      <c r="CW1213" s="89"/>
      <c r="CX1213" s="89"/>
      <c r="CY1213" s="89"/>
      <c r="CZ1213" s="89"/>
      <c r="DA1213" s="89"/>
      <c r="DB1213" s="89"/>
      <c r="DC1213" s="89"/>
      <c r="DD1213" s="89"/>
      <c r="DE1213" s="89"/>
      <c r="DF1213" s="89"/>
      <c r="DG1213" s="89"/>
      <c r="DH1213" s="89"/>
      <c r="DI1213" s="89"/>
      <c r="DJ1213" s="89"/>
      <c r="DK1213" s="89"/>
    </row>
    <row r="1214" spans="1:115" s="90" customFormat="1" ht="51">
      <c r="A1214" s="2"/>
      <c r="B1214" s="2">
        <v>106</v>
      </c>
      <c r="C1214" s="232" t="s">
        <v>8743</v>
      </c>
      <c r="D1214" s="437" t="s">
        <v>8744</v>
      </c>
      <c r="E1214" s="437" t="s">
        <v>8735</v>
      </c>
      <c r="F1214" s="438" t="s">
        <v>8745</v>
      </c>
      <c r="G1214" s="437" t="s">
        <v>8741</v>
      </c>
      <c r="H1214" s="463">
        <v>3195</v>
      </c>
      <c r="I1214" s="463"/>
      <c r="J1214" s="452"/>
      <c r="K1214" s="457">
        <v>43243</v>
      </c>
      <c r="L1214" s="438" t="s">
        <v>8746</v>
      </c>
      <c r="M1214" s="2"/>
      <c r="N1214" s="89"/>
      <c r="O1214" s="89"/>
      <c r="P1214" s="89"/>
      <c r="Q1214" s="89"/>
      <c r="R1214" s="89"/>
      <c r="S1214" s="89"/>
      <c r="T1214" s="89"/>
      <c r="U1214" s="89"/>
      <c r="V1214" s="89"/>
      <c r="W1214" s="89"/>
      <c r="X1214" s="89"/>
      <c r="Y1214" s="89"/>
      <c r="Z1214" s="89"/>
      <c r="AA1214" s="89"/>
      <c r="AB1214" s="89"/>
      <c r="AC1214" s="89"/>
      <c r="AD1214" s="89"/>
      <c r="AE1214" s="89"/>
      <c r="AF1214" s="89"/>
      <c r="AG1214" s="89"/>
      <c r="AH1214" s="89"/>
      <c r="AI1214" s="89"/>
      <c r="AJ1214" s="89"/>
      <c r="AK1214" s="89"/>
      <c r="AL1214" s="89"/>
      <c r="AM1214" s="89"/>
      <c r="AN1214" s="89"/>
      <c r="AO1214" s="89"/>
      <c r="AP1214" s="89"/>
      <c r="AQ1214" s="89"/>
      <c r="AR1214" s="89"/>
      <c r="AS1214" s="89"/>
      <c r="AT1214" s="89"/>
      <c r="AU1214" s="89"/>
      <c r="AV1214" s="89"/>
      <c r="AW1214" s="89"/>
      <c r="AX1214" s="89"/>
      <c r="AY1214" s="89"/>
      <c r="AZ1214" s="89"/>
      <c r="BA1214" s="89"/>
      <c r="BB1214" s="89"/>
      <c r="BC1214" s="89"/>
      <c r="BD1214" s="89"/>
      <c r="BE1214" s="89"/>
      <c r="BF1214" s="89"/>
      <c r="BG1214" s="89"/>
      <c r="BH1214" s="89"/>
      <c r="BI1214" s="89"/>
      <c r="BJ1214" s="89"/>
      <c r="BK1214" s="89"/>
      <c r="BL1214" s="89"/>
      <c r="BM1214" s="89"/>
      <c r="BN1214" s="89"/>
      <c r="BO1214" s="89"/>
      <c r="BP1214" s="89"/>
      <c r="BQ1214" s="89"/>
      <c r="BR1214" s="89"/>
      <c r="BS1214" s="89"/>
      <c r="BT1214" s="89"/>
      <c r="BU1214" s="89"/>
      <c r="BV1214" s="89"/>
      <c r="BW1214" s="89"/>
      <c r="BX1214" s="89"/>
      <c r="BY1214" s="89"/>
      <c r="BZ1214" s="89"/>
      <c r="CA1214" s="89"/>
      <c r="CB1214" s="89"/>
      <c r="CC1214" s="89"/>
      <c r="CD1214" s="89"/>
      <c r="CE1214" s="89"/>
      <c r="CF1214" s="89"/>
      <c r="CG1214" s="89"/>
      <c r="CH1214" s="89"/>
      <c r="CI1214" s="89"/>
      <c r="CJ1214" s="89"/>
      <c r="CK1214" s="89"/>
      <c r="CL1214" s="89"/>
      <c r="CM1214" s="89"/>
      <c r="CN1214" s="89"/>
      <c r="CO1214" s="89"/>
      <c r="CP1214" s="89"/>
      <c r="CQ1214" s="89"/>
      <c r="CR1214" s="89"/>
      <c r="CS1214" s="89"/>
      <c r="CT1214" s="89"/>
      <c r="CU1214" s="89"/>
      <c r="CV1214" s="89"/>
      <c r="CW1214" s="89"/>
      <c r="CX1214" s="89"/>
      <c r="CY1214" s="89"/>
      <c r="CZ1214" s="89"/>
      <c r="DA1214" s="89"/>
      <c r="DB1214" s="89"/>
      <c r="DC1214" s="89"/>
      <c r="DD1214" s="89"/>
      <c r="DE1214" s="89"/>
      <c r="DF1214" s="89"/>
      <c r="DG1214" s="89"/>
      <c r="DH1214" s="89"/>
      <c r="DI1214" s="89"/>
      <c r="DJ1214" s="89"/>
      <c r="DK1214" s="89"/>
    </row>
    <row r="1215" spans="1:115" s="90" customFormat="1" ht="51">
      <c r="A1215" s="2"/>
      <c r="B1215" s="2">
        <v>107</v>
      </c>
      <c r="C1215" s="235" t="s">
        <v>8747</v>
      </c>
      <c r="D1215" s="439" t="s">
        <v>8744</v>
      </c>
      <c r="E1215" s="439" t="s">
        <v>8735</v>
      </c>
      <c r="F1215" s="464" t="s">
        <v>8748</v>
      </c>
      <c r="G1215" s="439" t="s">
        <v>8749</v>
      </c>
      <c r="H1215" s="465">
        <v>5395</v>
      </c>
      <c r="I1215" s="465"/>
      <c r="J1215" s="466"/>
      <c r="K1215" s="467">
        <v>43243</v>
      </c>
      <c r="L1215" s="464" t="s">
        <v>8750</v>
      </c>
      <c r="M1215" s="2"/>
      <c r="N1215" s="89"/>
      <c r="O1215" s="89"/>
      <c r="P1215" s="89"/>
      <c r="Q1215" s="89"/>
      <c r="R1215" s="89"/>
      <c r="S1215" s="89"/>
      <c r="T1215" s="89"/>
      <c r="U1215" s="89"/>
      <c r="V1215" s="89"/>
      <c r="W1215" s="89"/>
      <c r="X1215" s="89"/>
      <c r="Y1215" s="89"/>
      <c r="Z1215" s="89"/>
      <c r="AA1215" s="89"/>
      <c r="AB1215" s="89"/>
      <c r="AC1215" s="89"/>
      <c r="AD1215" s="89"/>
      <c r="AE1215" s="89"/>
      <c r="AF1215" s="89"/>
      <c r="AG1215" s="89"/>
      <c r="AH1215" s="89"/>
      <c r="AI1215" s="89"/>
      <c r="AJ1215" s="89"/>
      <c r="AK1215" s="89"/>
      <c r="AL1215" s="89"/>
      <c r="AM1215" s="89"/>
      <c r="AN1215" s="89"/>
      <c r="AO1215" s="89"/>
      <c r="AP1215" s="89"/>
      <c r="AQ1215" s="89"/>
      <c r="AR1215" s="89"/>
      <c r="AS1215" s="89"/>
      <c r="AT1215" s="89"/>
      <c r="AU1215" s="89"/>
      <c r="AV1215" s="89"/>
      <c r="AW1215" s="89"/>
      <c r="AX1215" s="89"/>
      <c r="AY1215" s="89"/>
      <c r="AZ1215" s="89"/>
      <c r="BA1215" s="89"/>
      <c r="BB1215" s="89"/>
      <c r="BC1215" s="89"/>
      <c r="BD1215" s="89"/>
      <c r="BE1215" s="89"/>
      <c r="BF1215" s="89"/>
      <c r="BG1215" s="89"/>
      <c r="BH1215" s="89"/>
      <c r="BI1215" s="89"/>
      <c r="BJ1215" s="89"/>
      <c r="BK1215" s="89"/>
      <c r="BL1215" s="89"/>
      <c r="BM1215" s="89"/>
      <c r="BN1215" s="89"/>
      <c r="BO1215" s="89"/>
      <c r="BP1215" s="89"/>
      <c r="BQ1215" s="89"/>
      <c r="BR1215" s="89"/>
      <c r="BS1215" s="89"/>
      <c r="BT1215" s="89"/>
      <c r="BU1215" s="89"/>
      <c r="BV1215" s="89"/>
      <c r="BW1215" s="89"/>
      <c r="BX1215" s="89"/>
      <c r="BY1215" s="89"/>
      <c r="BZ1215" s="89"/>
      <c r="CA1215" s="89"/>
      <c r="CB1215" s="89"/>
      <c r="CC1215" s="89"/>
      <c r="CD1215" s="89"/>
      <c r="CE1215" s="89"/>
      <c r="CF1215" s="89"/>
      <c r="CG1215" s="89"/>
      <c r="CH1215" s="89"/>
      <c r="CI1215" s="89"/>
      <c r="CJ1215" s="89"/>
      <c r="CK1215" s="89"/>
      <c r="CL1215" s="89"/>
      <c r="CM1215" s="89"/>
      <c r="CN1215" s="89"/>
      <c r="CO1215" s="89"/>
      <c r="CP1215" s="89"/>
      <c r="CQ1215" s="89"/>
      <c r="CR1215" s="89"/>
      <c r="CS1215" s="89"/>
      <c r="CT1215" s="89"/>
      <c r="CU1215" s="89"/>
      <c r="CV1215" s="89"/>
      <c r="CW1215" s="89"/>
      <c r="CX1215" s="89"/>
      <c r="CY1215" s="89"/>
      <c r="CZ1215" s="89"/>
      <c r="DA1215" s="89"/>
      <c r="DB1215" s="89"/>
      <c r="DC1215" s="89"/>
      <c r="DD1215" s="89"/>
      <c r="DE1215" s="89"/>
      <c r="DF1215" s="89"/>
      <c r="DG1215" s="89"/>
      <c r="DH1215" s="89"/>
      <c r="DI1215" s="89"/>
      <c r="DJ1215" s="89"/>
      <c r="DK1215" s="89"/>
    </row>
    <row r="1216" spans="1:115" s="90" customFormat="1" ht="51">
      <c r="A1216" s="2"/>
      <c r="B1216" s="2">
        <v>108</v>
      </c>
      <c r="C1216" s="468" t="s">
        <v>8751</v>
      </c>
      <c r="D1216" s="440" t="s">
        <v>8752</v>
      </c>
      <c r="E1216" s="440" t="s">
        <v>8753</v>
      </c>
      <c r="F1216" s="71" t="s">
        <v>8754</v>
      </c>
      <c r="G1216" s="440" t="s">
        <v>7079</v>
      </c>
      <c r="H1216" s="469">
        <v>5200</v>
      </c>
      <c r="I1216" s="469"/>
      <c r="J1216" s="73"/>
      <c r="K1216" s="74">
        <v>43256</v>
      </c>
      <c r="L1216" s="71" t="s">
        <v>8755</v>
      </c>
      <c r="M1216" s="2"/>
      <c r="N1216" s="89"/>
      <c r="O1216" s="89"/>
      <c r="P1216" s="89"/>
      <c r="Q1216" s="89"/>
      <c r="R1216" s="89"/>
      <c r="S1216" s="89"/>
      <c r="T1216" s="89"/>
      <c r="U1216" s="89"/>
      <c r="V1216" s="89"/>
      <c r="W1216" s="89"/>
      <c r="X1216" s="89"/>
      <c r="Y1216" s="89"/>
      <c r="Z1216" s="89"/>
      <c r="AA1216" s="89"/>
      <c r="AB1216" s="89"/>
      <c r="AC1216" s="89"/>
      <c r="AD1216" s="89"/>
      <c r="AE1216" s="89"/>
      <c r="AF1216" s="89"/>
      <c r="AG1216" s="89"/>
      <c r="AH1216" s="89"/>
      <c r="AI1216" s="89"/>
      <c r="AJ1216" s="89"/>
      <c r="AK1216" s="89"/>
      <c r="AL1216" s="89"/>
      <c r="AM1216" s="89"/>
      <c r="AN1216" s="89"/>
      <c r="AO1216" s="89"/>
      <c r="AP1216" s="89"/>
      <c r="AQ1216" s="89"/>
      <c r="AR1216" s="89"/>
      <c r="AS1216" s="89"/>
      <c r="AT1216" s="89"/>
      <c r="AU1216" s="89"/>
      <c r="AV1216" s="89"/>
      <c r="AW1216" s="89"/>
      <c r="AX1216" s="89"/>
      <c r="AY1216" s="89"/>
      <c r="AZ1216" s="89"/>
      <c r="BA1216" s="89"/>
      <c r="BB1216" s="89"/>
      <c r="BC1216" s="89"/>
      <c r="BD1216" s="89"/>
      <c r="BE1216" s="89"/>
      <c r="BF1216" s="89"/>
      <c r="BG1216" s="89"/>
      <c r="BH1216" s="89"/>
      <c r="BI1216" s="89"/>
      <c r="BJ1216" s="89"/>
      <c r="BK1216" s="89"/>
      <c r="BL1216" s="89"/>
      <c r="BM1216" s="89"/>
      <c r="BN1216" s="89"/>
      <c r="BO1216" s="89"/>
      <c r="BP1216" s="89"/>
      <c r="BQ1216" s="89"/>
      <c r="BR1216" s="89"/>
      <c r="BS1216" s="89"/>
      <c r="BT1216" s="89"/>
      <c r="BU1216" s="89"/>
      <c r="BV1216" s="89"/>
      <c r="BW1216" s="89"/>
      <c r="BX1216" s="89"/>
      <c r="BY1216" s="89"/>
      <c r="BZ1216" s="89"/>
      <c r="CA1216" s="89"/>
      <c r="CB1216" s="89"/>
      <c r="CC1216" s="89"/>
      <c r="CD1216" s="89"/>
      <c r="CE1216" s="89"/>
      <c r="CF1216" s="89"/>
      <c r="CG1216" s="89"/>
      <c r="CH1216" s="89"/>
      <c r="CI1216" s="89"/>
      <c r="CJ1216" s="89"/>
      <c r="CK1216" s="89"/>
      <c r="CL1216" s="89"/>
      <c r="CM1216" s="89"/>
      <c r="CN1216" s="89"/>
      <c r="CO1216" s="89"/>
      <c r="CP1216" s="89"/>
      <c r="CQ1216" s="89"/>
      <c r="CR1216" s="89"/>
      <c r="CS1216" s="89"/>
      <c r="CT1216" s="89"/>
      <c r="CU1216" s="89"/>
      <c r="CV1216" s="89"/>
      <c r="CW1216" s="89"/>
      <c r="CX1216" s="89"/>
      <c r="CY1216" s="89"/>
      <c r="CZ1216" s="89"/>
      <c r="DA1216" s="89"/>
      <c r="DB1216" s="89"/>
      <c r="DC1216" s="89"/>
      <c r="DD1216" s="89"/>
      <c r="DE1216" s="89"/>
      <c r="DF1216" s="89"/>
      <c r="DG1216" s="89"/>
      <c r="DH1216" s="89"/>
      <c r="DI1216" s="89"/>
      <c r="DJ1216" s="89"/>
      <c r="DK1216" s="89"/>
    </row>
    <row r="1217" spans="1:115" s="90" customFormat="1" ht="51">
      <c r="A1217" s="2"/>
      <c r="B1217" s="2">
        <v>109</v>
      </c>
      <c r="C1217" s="468" t="s">
        <v>8756</v>
      </c>
      <c r="D1217" s="440" t="s">
        <v>8757</v>
      </c>
      <c r="E1217" s="440" t="s">
        <v>8758</v>
      </c>
      <c r="F1217" s="71" t="s">
        <v>8759</v>
      </c>
      <c r="G1217" s="440" t="s">
        <v>8760</v>
      </c>
      <c r="H1217" s="469">
        <v>1500</v>
      </c>
      <c r="I1217" s="469"/>
      <c r="J1217" s="73"/>
      <c r="K1217" s="74">
        <v>43256</v>
      </c>
      <c r="L1217" s="71" t="s">
        <v>8761</v>
      </c>
      <c r="M1217" s="2"/>
      <c r="N1217" s="89"/>
      <c r="O1217" s="89"/>
      <c r="P1217" s="89"/>
      <c r="Q1217" s="89"/>
      <c r="R1217" s="89"/>
      <c r="S1217" s="89"/>
      <c r="T1217" s="89"/>
      <c r="U1217" s="89"/>
      <c r="V1217" s="89"/>
      <c r="W1217" s="89"/>
      <c r="X1217" s="89"/>
      <c r="Y1217" s="89"/>
      <c r="Z1217" s="89"/>
      <c r="AA1217" s="89"/>
      <c r="AB1217" s="89"/>
      <c r="AC1217" s="89"/>
      <c r="AD1217" s="89"/>
      <c r="AE1217" s="89"/>
      <c r="AF1217" s="89"/>
      <c r="AG1217" s="89"/>
      <c r="AH1217" s="89"/>
      <c r="AI1217" s="89"/>
      <c r="AJ1217" s="89"/>
      <c r="AK1217" s="89"/>
      <c r="AL1217" s="89"/>
      <c r="AM1217" s="89"/>
      <c r="AN1217" s="89"/>
      <c r="AO1217" s="89"/>
      <c r="AP1217" s="89"/>
      <c r="AQ1217" s="89"/>
      <c r="AR1217" s="89"/>
      <c r="AS1217" s="89"/>
      <c r="AT1217" s="89"/>
      <c r="AU1217" s="89"/>
      <c r="AV1217" s="89"/>
      <c r="AW1217" s="89"/>
      <c r="AX1217" s="89"/>
      <c r="AY1217" s="89"/>
      <c r="AZ1217" s="89"/>
      <c r="BA1217" s="89"/>
      <c r="BB1217" s="89"/>
      <c r="BC1217" s="89"/>
      <c r="BD1217" s="89"/>
      <c r="BE1217" s="89"/>
      <c r="BF1217" s="89"/>
      <c r="BG1217" s="89"/>
      <c r="BH1217" s="89"/>
      <c r="BI1217" s="89"/>
      <c r="BJ1217" s="89"/>
      <c r="BK1217" s="89"/>
      <c r="BL1217" s="89"/>
      <c r="BM1217" s="89"/>
      <c r="BN1217" s="89"/>
      <c r="BO1217" s="89"/>
      <c r="BP1217" s="89"/>
      <c r="BQ1217" s="89"/>
      <c r="BR1217" s="89"/>
      <c r="BS1217" s="89"/>
      <c r="BT1217" s="89"/>
      <c r="BU1217" s="89"/>
      <c r="BV1217" s="89"/>
      <c r="BW1217" s="89"/>
      <c r="BX1217" s="89"/>
      <c r="BY1217" s="89"/>
      <c r="BZ1217" s="89"/>
      <c r="CA1217" s="89"/>
      <c r="CB1217" s="89"/>
      <c r="CC1217" s="89"/>
      <c r="CD1217" s="89"/>
      <c r="CE1217" s="89"/>
      <c r="CF1217" s="89"/>
      <c r="CG1217" s="89"/>
      <c r="CH1217" s="89"/>
      <c r="CI1217" s="89"/>
      <c r="CJ1217" s="89"/>
      <c r="CK1217" s="89"/>
      <c r="CL1217" s="89"/>
      <c r="CM1217" s="89"/>
      <c r="CN1217" s="89"/>
      <c r="CO1217" s="89"/>
      <c r="CP1217" s="89"/>
      <c r="CQ1217" s="89"/>
      <c r="CR1217" s="89"/>
      <c r="CS1217" s="89"/>
      <c r="CT1217" s="89"/>
      <c r="CU1217" s="89"/>
      <c r="CV1217" s="89"/>
      <c r="CW1217" s="89"/>
      <c r="CX1217" s="89"/>
      <c r="CY1217" s="89"/>
      <c r="CZ1217" s="89"/>
      <c r="DA1217" s="89"/>
      <c r="DB1217" s="89"/>
      <c r="DC1217" s="89"/>
      <c r="DD1217" s="89"/>
      <c r="DE1217" s="89"/>
      <c r="DF1217" s="89"/>
      <c r="DG1217" s="89"/>
      <c r="DH1217" s="89"/>
      <c r="DI1217" s="89"/>
      <c r="DJ1217" s="89"/>
      <c r="DK1217" s="89"/>
    </row>
    <row r="1218" spans="1:115" s="90" customFormat="1" ht="63.75">
      <c r="A1218" s="2"/>
      <c r="B1218" s="2">
        <v>110</v>
      </c>
      <c r="C1218" s="468" t="s">
        <v>5472</v>
      </c>
      <c r="D1218" s="440" t="s">
        <v>8762</v>
      </c>
      <c r="E1218" s="440" t="s">
        <v>8763</v>
      </c>
      <c r="F1218" s="71" t="s">
        <v>8764</v>
      </c>
      <c r="G1218" s="440" t="s">
        <v>8765</v>
      </c>
      <c r="H1218" s="469">
        <v>29731</v>
      </c>
      <c r="I1218" s="469"/>
      <c r="J1218" s="73"/>
      <c r="K1218" s="74">
        <v>43263</v>
      </c>
      <c r="L1218" s="71" t="s">
        <v>8766</v>
      </c>
      <c r="M1218" s="2"/>
      <c r="N1218" s="89"/>
      <c r="O1218" s="89"/>
      <c r="P1218" s="89"/>
      <c r="Q1218" s="89"/>
      <c r="R1218" s="89"/>
      <c r="S1218" s="89"/>
      <c r="T1218" s="89"/>
      <c r="U1218" s="89"/>
      <c r="V1218" s="89"/>
      <c r="W1218" s="89"/>
      <c r="X1218" s="89"/>
      <c r="Y1218" s="89"/>
      <c r="Z1218" s="89"/>
      <c r="AA1218" s="89"/>
      <c r="AB1218" s="89"/>
      <c r="AC1218" s="89"/>
      <c r="AD1218" s="89"/>
      <c r="AE1218" s="89"/>
      <c r="AF1218" s="89"/>
      <c r="AG1218" s="89"/>
      <c r="AH1218" s="89"/>
      <c r="AI1218" s="89"/>
      <c r="AJ1218" s="89"/>
      <c r="AK1218" s="89"/>
      <c r="AL1218" s="89"/>
      <c r="AM1218" s="89"/>
      <c r="AN1218" s="89"/>
      <c r="AO1218" s="89"/>
      <c r="AP1218" s="89"/>
      <c r="AQ1218" s="89"/>
      <c r="AR1218" s="89"/>
      <c r="AS1218" s="89"/>
      <c r="AT1218" s="89"/>
      <c r="AU1218" s="89"/>
      <c r="AV1218" s="89"/>
      <c r="AW1218" s="89"/>
      <c r="AX1218" s="89"/>
      <c r="AY1218" s="89"/>
      <c r="AZ1218" s="89"/>
      <c r="BA1218" s="89"/>
      <c r="BB1218" s="89"/>
      <c r="BC1218" s="89"/>
      <c r="BD1218" s="89"/>
      <c r="BE1218" s="89"/>
      <c r="BF1218" s="89"/>
      <c r="BG1218" s="89"/>
      <c r="BH1218" s="89"/>
      <c r="BI1218" s="89"/>
      <c r="BJ1218" s="89"/>
      <c r="BK1218" s="89"/>
      <c r="BL1218" s="89"/>
      <c r="BM1218" s="89"/>
      <c r="BN1218" s="89"/>
      <c r="BO1218" s="89"/>
      <c r="BP1218" s="89"/>
      <c r="BQ1218" s="89"/>
      <c r="BR1218" s="89"/>
      <c r="BS1218" s="89"/>
      <c r="BT1218" s="89"/>
      <c r="BU1218" s="89"/>
      <c r="BV1218" s="89"/>
      <c r="BW1218" s="89"/>
      <c r="BX1218" s="89"/>
      <c r="BY1218" s="89"/>
      <c r="BZ1218" s="89"/>
      <c r="CA1218" s="89"/>
      <c r="CB1218" s="89"/>
      <c r="CC1218" s="89"/>
      <c r="CD1218" s="89"/>
      <c r="CE1218" s="89"/>
      <c r="CF1218" s="89"/>
      <c r="CG1218" s="89"/>
      <c r="CH1218" s="89"/>
      <c r="CI1218" s="89"/>
      <c r="CJ1218" s="89"/>
      <c r="CK1218" s="89"/>
      <c r="CL1218" s="89"/>
      <c r="CM1218" s="89"/>
      <c r="CN1218" s="89"/>
      <c r="CO1218" s="89"/>
      <c r="CP1218" s="89"/>
      <c r="CQ1218" s="89"/>
      <c r="CR1218" s="89"/>
      <c r="CS1218" s="89"/>
      <c r="CT1218" s="89"/>
      <c r="CU1218" s="89"/>
      <c r="CV1218" s="89"/>
      <c r="CW1218" s="89"/>
      <c r="CX1218" s="89"/>
      <c r="CY1218" s="89"/>
      <c r="CZ1218" s="89"/>
      <c r="DA1218" s="89"/>
      <c r="DB1218" s="89"/>
      <c r="DC1218" s="89"/>
      <c r="DD1218" s="89"/>
      <c r="DE1218" s="89"/>
      <c r="DF1218" s="89"/>
      <c r="DG1218" s="89"/>
      <c r="DH1218" s="89"/>
      <c r="DI1218" s="89"/>
      <c r="DJ1218" s="89"/>
      <c r="DK1218" s="89"/>
    </row>
    <row r="1219" spans="1:115" s="90" customFormat="1" ht="51">
      <c r="A1219" s="2"/>
      <c r="B1219" s="2">
        <v>111</v>
      </c>
      <c r="C1219" s="468" t="s">
        <v>8767</v>
      </c>
      <c r="D1219" s="440" t="s">
        <v>8768</v>
      </c>
      <c r="E1219" s="440" t="s">
        <v>8769</v>
      </c>
      <c r="F1219" s="71" t="s">
        <v>8770</v>
      </c>
      <c r="G1219" s="440" t="s">
        <v>8760</v>
      </c>
      <c r="H1219" s="469">
        <v>4800</v>
      </c>
      <c r="I1219" s="469"/>
      <c r="J1219" s="73"/>
      <c r="K1219" s="74">
        <v>43263</v>
      </c>
      <c r="L1219" s="71" t="s">
        <v>8771</v>
      </c>
      <c r="M1219" s="2"/>
      <c r="N1219" s="89"/>
      <c r="O1219" s="89"/>
      <c r="P1219" s="89"/>
      <c r="Q1219" s="89"/>
      <c r="R1219" s="89"/>
      <c r="S1219" s="89"/>
      <c r="T1219" s="89"/>
      <c r="U1219" s="89"/>
      <c r="V1219" s="89"/>
      <c r="W1219" s="89"/>
      <c r="X1219" s="89"/>
      <c r="Y1219" s="89"/>
      <c r="Z1219" s="89"/>
      <c r="AA1219" s="89"/>
      <c r="AB1219" s="89"/>
      <c r="AC1219" s="89"/>
      <c r="AD1219" s="89"/>
      <c r="AE1219" s="89"/>
      <c r="AF1219" s="89"/>
      <c r="AG1219" s="89"/>
      <c r="AH1219" s="89"/>
      <c r="AI1219" s="89"/>
      <c r="AJ1219" s="89"/>
      <c r="AK1219" s="89"/>
      <c r="AL1219" s="89"/>
      <c r="AM1219" s="89"/>
      <c r="AN1219" s="89"/>
      <c r="AO1219" s="89"/>
      <c r="AP1219" s="89"/>
      <c r="AQ1219" s="89"/>
      <c r="AR1219" s="89"/>
      <c r="AS1219" s="89"/>
      <c r="AT1219" s="89"/>
      <c r="AU1219" s="89"/>
      <c r="AV1219" s="89"/>
      <c r="AW1219" s="89"/>
      <c r="AX1219" s="89"/>
      <c r="AY1219" s="89"/>
      <c r="AZ1219" s="89"/>
      <c r="BA1219" s="89"/>
      <c r="BB1219" s="89"/>
      <c r="BC1219" s="89"/>
      <c r="BD1219" s="89"/>
      <c r="BE1219" s="89"/>
      <c r="BF1219" s="89"/>
      <c r="BG1219" s="89"/>
      <c r="BH1219" s="89"/>
      <c r="BI1219" s="89"/>
      <c r="BJ1219" s="89"/>
      <c r="BK1219" s="89"/>
      <c r="BL1219" s="89"/>
      <c r="BM1219" s="89"/>
      <c r="BN1219" s="89"/>
      <c r="BO1219" s="89"/>
      <c r="BP1219" s="89"/>
      <c r="BQ1219" s="89"/>
      <c r="BR1219" s="89"/>
      <c r="BS1219" s="89"/>
      <c r="BT1219" s="89"/>
      <c r="BU1219" s="89"/>
      <c r="BV1219" s="89"/>
      <c r="BW1219" s="89"/>
      <c r="BX1219" s="89"/>
      <c r="BY1219" s="89"/>
      <c r="BZ1219" s="89"/>
      <c r="CA1219" s="89"/>
      <c r="CB1219" s="89"/>
      <c r="CC1219" s="89"/>
      <c r="CD1219" s="89"/>
      <c r="CE1219" s="89"/>
      <c r="CF1219" s="89"/>
      <c r="CG1219" s="89"/>
      <c r="CH1219" s="89"/>
      <c r="CI1219" s="89"/>
      <c r="CJ1219" s="89"/>
      <c r="CK1219" s="89"/>
      <c r="CL1219" s="89"/>
      <c r="CM1219" s="89"/>
      <c r="CN1219" s="89"/>
      <c r="CO1219" s="89"/>
      <c r="CP1219" s="89"/>
      <c r="CQ1219" s="89"/>
      <c r="CR1219" s="89"/>
      <c r="CS1219" s="89"/>
      <c r="CT1219" s="89"/>
      <c r="CU1219" s="89"/>
      <c r="CV1219" s="89"/>
      <c r="CW1219" s="89"/>
      <c r="CX1219" s="89"/>
      <c r="CY1219" s="89"/>
      <c r="CZ1219" s="89"/>
      <c r="DA1219" s="89"/>
      <c r="DB1219" s="89"/>
      <c r="DC1219" s="89"/>
      <c r="DD1219" s="89"/>
      <c r="DE1219" s="89"/>
      <c r="DF1219" s="89"/>
      <c r="DG1219" s="89"/>
      <c r="DH1219" s="89"/>
      <c r="DI1219" s="89"/>
      <c r="DJ1219" s="89"/>
      <c r="DK1219" s="89"/>
    </row>
    <row r="1220" spans="1:115" s="90" customFormat="1" ht="12.75">
      <c r="A1220" s="2"/>
      <c r="B1220" s="146"/>
      <c r="C1220" s="147"/>
      <c r="D1220" s="148"/>
      <c r="E1220" s="104"/>
      <c r="F1220" s="104"/>
      <c r="G1220" s="103"/>
      <c r="H1220" s="105"/>
      <c r="I1220" s="100"/>
      <c r="J1220" s="103"/>
      <c r="K1220" s="106"/>
      <c r="L1220" s="104"/>
      <c r="M1220" s="2"/>
      <c r="N1220" s="89"/>
      <c r="O1220" s="89"/>
      <c r="P1220" s="89"/>
      <c r="Q1220" s="89"/>
      <c r="R1220" s="89"/>
      <c r="S1220" s="89"/>
      <c r="T1220" s="89"/>
      <c r="U1220" s="89"/>
      <c r="V1220" s="89"/>
      <c r="W1220" s="89"/>
      <c r="X1220" s="89"/>
      <c r="Y1220" s="89"/>
      <c r="Z1220" s="89"/>
      <c r="AA1220" s="89"/>
      <c r="AB1220" s="89"/>
      <c r="AC1220" s="89"/>
      <c r="AD1220" s="89"/>
      <c r="AE1220" s="89"/>
      <c r="AF1220" s="89"/>
      <c r="AG1220" s="89"/>
      <c r="AH1220" s="89"/>
      <c r="AI1220" s="89"/>
      <c r="AJ1220" s="89"/>
      <c r="AK1220" s="89"/>
      <c r="AL1220" s="89"/>
      <c r="AM1220" s="89"/>
      <c r="AN1220" s="89"/>
      <c r="AO1220" s="89"/>
      <c r="AP1220" s="89"/>
      <c r="AQ1220" s="89"/>
      <c r="AR1220" s="89"/>
      <c r="AS1220" s="89"/>
      <c r="AT1220" s="89"/>
      <c r="AU1220" s="89"/>
      <c r="AV1220" s="89"/>
      <c r="AW1220" s="89"/>
      <c r="AX1220" s="89"/>
      <c r="AY1220" s="89"/>
      <c r="AZ1220" s="89"/>
      <c r="BA1220" s="89"/>
      <c r="BB1220" s="89"/>
      <c r="BC1220" s="89"/>
      <c r="BD1220" s="89"/>
      <c r="BE1220" s="89"/>
      <c r="BF1220" s="89"/>
      <c r="BG1220" s="89"/>
      <c r="BH1220" s="89"/>
      <c r="BI1220" s="89"/>
      <c r="BJ1220" s="89"/>
      <c r="BK1220" s="89"/>
      <c r="BL1220" s="89"/>
      <c r="BM1220" s="89"/>
      <c r="BN1220" s="89"/>
      <c r="BO1220" s="89"/>
      <c r="BP1220" s="89"/>
      <c r="BQ1220" s="89"/>
      <c r="BR1220" s="89"/>
      <c r="BS1220" s="89"/>
      <c r="BT1220" s="89"/>
      <c r="BU1220" s="89"/>
      <c r="BV1220" s="89"/>
      <c r="BW1220" s="89"/>
      <c r="BX1220" s="89"/>
      <c r="BY1220" s="89"/>
      <c r="BZ1220" s="89"/>
      <c r="CA1220" s="89"/>
      <c r="CB1220" s="89"/>
      <c r="CC1220" s="89"/>
      <c r="CD1220" s="89"/>
      <c r="CE1220" s="89"/>
      <c r="CF1220" s="89"/>
      <c r="CG1220" s="89"/>
      <c r="CH1220" s="89"/>
      <c r="CI1220" s="89"/>
      <c r="CJ1220" s="89"/>
      <c r="CK1220" s="89"/>
      <c r="CL1220" s="89"/>
      <c r="CM1220" s="89"/>
      <c r="CN1220" s="89"/>
      <c r="CO1220" s="89"/>
      <c r="CP1220" s="89"/>
      <c r="CQ1220" s="89"/>
      <c r="CR1220" s="89"/>
      <c r="CS1220" s="89"/>
      <c r="CT1220" s="89"/>
      <c r="CU1220" s="89"/>
      <c r="CV1220" s="89"/>
      <c r="CW1220" s="89"/>
      <c r="CX1220" s="89"/>
      <c r="CY1220" s="89"/>
      <c r="CZ1220" s="89"/>
      <c r="DA1220" s="89"/>
      <c r="DB1220" s="89"/>
      <c r="DC1220" s="89"/>
      <c r="DD1220" s="89"/>
      <c r="DE1220" s="89"/>
      <c r="DF1220" s="89"/>
      <c r="DG1220" s="89"/>
      <c r="DH1220" s="89"/>
      <c r="DI1220" s="89"/>
      <c r="DJ1220" s="89"/>
      <c r="DK1220" s="89"/>
    </row>
    <row r="1221" spans="1:115" s="90" customFormat="1" ht="12.75">
      <c r="A1221" s="2"/>
      <c r="B1221" s="146"/>
      <c r="C1221" s="147"/>
      <c r="D1221" s="148"/>
      <c r="E1221" s="104"/>
      <c r="F1221" s="104"/>
      <c r="G1221" s="103"/>
      <c r="H1221" s="105"/>
      <c r="I1221" s="100"/>
      <c r="J1221" s="103"/>
      <c r="K1221" s="106"/>
      <c r="L1221" s="104"/>
      <c r="M1221" s="2"/>
      <c r="N1221" s="89"/>
      <c r="O1221" s="89"/>
      <c r="P1221" s="89"/>
      <c r="Q1221" s="89"/>
      <c r="R1221" s="89"/>
      <c r="S1221" s="89"/>
      <c r="T1221" s="89"/>
      <c r="U1221" s="89"/>
      <c r="V1221" s="89"/>
      <c r="W1221" s="89"/>
      <c r="X1221" s="89"/>
      <c r="Y1221" s="89"/>
      <c r="Z1221" s="89"/>
      <c r="AA1221" s="89"/>
      <c r="AB1221" s="89"/>
      <c r="AC1221" s="89"/>
      <c r="AD1221" s="89"/>
      <c r="AE1221" s="89"/>
      <c r="AF1221" s="89"/>
      <c r="AG1221" s="89"/>
      <c r="AH1221" s="89"/>
      <c r="AI1221" s="89"/>
      <c r="AJ1221" s="89"/>
      <c r="AK1221" s="89"/>
      <c r="AL1221" s="89"/>
      <c r="AM1221" s="89"/>
      <c r="AN1221" s="89"/>
      <c r="AO1221" s="89"/>
      <c r="AP1221" s="89"/>
      <c r="AQ1221" s="89"/>
      <c r="AR1221" s="89"/>
      <c r="AS1221" s="89"/>
      <c r="AT1221" s="89"/>
      <c r="AU1221" s="89"/>
      <c r="AV1221" s="89"/>
      <c r="AW1221" s="89"/>
      <c r="AX1221" s="89"/>
      <c r="AY1221" s="89"/>
      <c r="AZ1221" s="89"/>
      <c r="BA1221" s="89"/>
      <c r="BB1221" s="89"/>
      <c r="BC1221" s="89"/>
      <c r="BD1221" s="89"/>
      <c r="BE1221" s="89"/>
      <c r="BF1221" s="89"/>
      <c r="BG1221" s="89"/>
      <c r="BH1221" s="89"/>
      <c r="BI1221" s="89"/>
      <c r="BJ1221" s="89"/>
      <c r="BK1221" s="89"/>
      <c r="BL1221" s="89"/>
      <c r="BM1221" s="89"/>
      <c r="BN1221" s="89"/>
      <c r="BO1221" s="89"/>
      <c r="BP1221" s="89"/>
      <c r="BQ1221" s="89"/>
      <c r="BR1221" s="89"/>
      <c r="BS1221" s="89"/>
      <c r="BT1221" s="89"/>
      <c r="BU1221" s="89"/>
      <c r="BV1221" s="89"/>
      <c r="BW1221" s="89"/>
      <c r="BX1221" s="89"/>
      <c r="BY1221" s="89"/>
      <c r="BZ1221" s="89"/>
      <c r="CA1221" s="89"/>
      <c r="CB1221" s="89"/>
      <c r="CC1221" s="89"/>
      <c r="CD1221" s="89"/>
      <c r="CE1221" s="89"/>
      <c r="CF1221" s="89"/>
      <c r="CG1221" s="89"/>
      <c r="CH1221" s="89"/>
      <c r="CI1221" s="89"/>
      <c r="CJ1221" s="89"/>
      <c r="CK1221" s="89"/>
      <c r="CL1221" s="89"/>
      <c r="CM1221" s="89"/>
      <c r="CN1221" s="89"/>
      <c r="CO1221" s="89"/>
      <c r="CP1221" s="89"/>
      <c r="CQ1221" s="89"/>
      <c r="CR1221" s="89"/>
      <c r="CS1221" s="89"/>
      <c r="CT1221" s="89"/>
      <c r="CU1221" s="89"/>
      <c r="CV1221" s="89"/>
      <c r="CW1221" s="89"/>
      <c r="CX1221" s="89"/>
      <c r="CY1221" s="89"/>
      <c r="CZ1221" s="89"/>
      <c r="DA1221" s="89"/>
      <c r="DB1221" s="89"/>
      <c r="DC1221" s="89"/>
      <c r="DD1221" s="89"/>
      <c r="DE1221" s="89"/>
      <c r="DF1221" s="89"/>
      <c r="DG1221" s="89"/>
      <c r="DH1221" s="89"/>
      <c r="DI1221" s="89"/>
      <c r="DJ1221" s="89"/>
      <c r="DK1221" s="89"/>
    </row>
    <row r="1222" spans="1:115" s="90" customFormat="1" ht="12.75">
      <c r="A1222" s="2"/>
      <c r="B1222" s="146"/>
      <c r="C1222" s="147"/>
      <c r="D1222" s="148"/>
      <c r="E1222" s="104"/>
      <c r="F1222" s="104"/>
      <c r="G1222" s="103"/>
      <c r="H1222" s="105"/>
      <c r="I1222" s="100"/>
      <c r="J1222" s="103"/>
      <c r="K1222" s="106"/>
      <c r="L1222" s="104"/>
      <c r="M1222" s="2"/>
      <c r="N1222" s="89"/>
      <c r="O1222" s="89"/>
      <c r="P1222" s="89"/>
      <c r="Q1222" s="89"/>
      <c r="R1222" s="89"/>
      <c r="S1222" s="89"/>
      <c r="T1222" s="89"/>
      <c r="U1222" s="89"/>
      <c r="V1222" s="89"/>
      <c r="W1222" s="89"/>
      <c r="X1222" s="89"/>
      <c r="Y1222" s="89"/>
      <c r="Z1222" s="89"/>
      <c r="AA1222" s="89"/>
      <c r="AB1222" s="89"/>
      <c r="AC1222" s="89"/>
      <c r="AD1222" s="89"/>
      <c r="AE1222" s="89"/>
      <c r="AF1222" s="89"/>
      <c r="AG1222" s="89"/>
      <c r="AH1222" s="89"/>
      <c r="AI1222" s="89"/>
      <c r="AJ1222" s="89"/>
      <c r="AK1222" s="89"/>
      <c r="AL1222" s="89"/>
      <c r="AM1222" s="89"/>
      <c r="AN1222" s="89"/>
      <c r="AO1222" s="89"/>
      <c r="AP1222" s="89"/>
      <c r="AQ1222" s="89"/>
      <c r="AR1222" s="89"/>
      <c r="AS1222" s="89"/>
      <c r="AT1222" s="89"/>
      <c r="AU1222" s="89"/>
      <c r="AV1222" s="89"/>
      <c r="AW1222" s="89"/>
      <c r="AX1222" s="89"/>
      <c r="AY1222" s="89"/>
      <c r="AZ1222" s="89"/>
      <c r="BA1222" s="89"/>
      <c r="BB1222" s="89"/>
      <c r="BC1222" s="89"/>
      <c r="BD1222" s="89"/>
      <c r="BE1222" s="89"/>
      <c r="BF1222" s="89"/>
      <c r="BG1222" s="89"/>
      <c r="BH1222" s="89"/>
      <c r="BI1222" s="89"/>
      <c r="BJ1222" s="89"/>
      <c r="BK1222" s="89"/>
      <c r="BL1222" s="89"/>
      <c r="BM1222" s="89"/>
      <c r="BN1222" s="89"/>
      <c r="BO1222" s="89"/>
      <c r="BP1222" s="89"/>
      <c r="BQ1222" s="89"/>
      <c r="BR1222" s="89"/>
      <c r="BS1222" s="89"/>
      <c r="BT1222" s="89"/>
      <c r="BU1222" s="89"/>
      <c r="BV1222" s="89"/>
      <c r="BW1222" s="89"/>
      <c r="BX1222" s="89"/>
      <c r="BY1222" s="89"/>
      <c r="BZ1222" s="89"/>
      <c r="CA1222" s="89"/>
      <c r="CB1222" s="89"/>
      <c r="CC1222" s="89"/>
      <c r="CD1222" s="89"/>
      <c r="CE1222" s="89"/>
      <c r="CF1222" s="89"/>
      <c r="CG1222" s="89"/>
      <c r="CH1222" s="89"/>
      <c r="CI1222" s="89"/>
      <c r="CJ1222" s="89"/>
      <c r="CK1222" s="89"/>
      <c r="CL1222" s="89"/>
      <c r="CM1222" s="89"/>
      <c r="CN1222" s="89"/>
      <c r="CO1222" s="89"/>
      <c r="CP1222" s="89"/>
      <c r="CQ1222" s="89"/>
      <c r="CR1222" s="89"/>
      <c r="CS1222" s="89"/>
      <c r="CT1222" s="89"/>
      <c r="CU1222" s="89"/>
      <c r="CV1222" s="89"/>
      <c r="CW1222" s="89"/>
      <c r="CX1222" s="89"/>
      <c r="CY1222" s="89"/>
      <c r="CZ1222" s="89"/>
      <c r="DA1222" s="89"/>
      <c r="DB1222" s="89"/>
      <c r="DC1222" s="89"/>
      <c r="DD1222" s="89"/>
      <c r="DE1222" s="89"/>
      <c r="DF1222" s="89"/>
      <c r="DG1222" s="89"/>
      <c r="DH1222" s="89"/>
      <c r="DI1222" s="89"/>
      <c r="DJ1222" s="89"/>
      <c r="DK1222" s="89"/>
    </row>
    <row r="1223" spans="1:115" s="44" customFormat="1" ht="12.75">
      <c r="A1223" s="42"/>
      <c r="B1223" s="26"/>
      <c r="C1223" s="87"/>
      <c r="D1223" s="88"/>
      <c r="E1223" s="71"/>
      <c r="F1223" s="71"/>
      <c r="G1223" s="70"/>
      <c r="H1223" s="72"/>
      <c r="I1223" s="73"/>
      <c r="J1223" s="70"/>
      <c r="K1223" s="74"/>
      <c r="L1223" s="71"/>
      <c r="M1223" s="42"/>
      <c r="N1223" s="43"/>
      <c r="O1223" s="43"/>
      <c r="P1223" s="43"/>
      <c r="Q1223" s="43"/>
      <c r="R1223" s="43"/>
      <c r="S1223" s="43"/>
      <c r="T1223" s="43"/>
      <c r="U1223" s="43"/>
      <c r="V1223" s="43"/>
      <c r="W1223" s="43"/>
      <c r="X1223" s="43"/>
      <c r="Y1223" s="43"/>
      <c r="Z1223" s="43"/>
      <c r="AA1223" s="43"/>
      <c r="AB1223" s="43"/>
      <c r="AC1223" s="43"/>
      <c r="AD1223" s="43"/>
      <c r="AE1223" s="43"/>
      <c r="AF1223" s="43"/>
      <c r="AG1223" s="43"/>
      <c r="AH1223" s="43"/>
      <c r="AI1223" s="43"/>
      <c r="AJ1223" s="43"/>
      <c r="AK1223" s="43"/>
      <c r="AL1223" s="43"/>
      <c r="AM1223" s="43"/>
      <c r="AN1223" s="43"/>
      <c r="AO1223" s="43"/>
      <c r="AP1223" s="43"/>
      <c r="AQ1223" s="43"/>
      <c r="AR1223" s="43"/>
      <c r="AS1223" s="43"/>
      <c r="AT1223" s="43"/>
      <c r="AU1223" s="43"/>
      <c r="AV1223" s="43"/>
      <c r="AW1223" s="43"/>
      <c r="AX1223" s="43"/>
      <c r="AY1223" s="43"/>
      <c r="AZ1223" s="43"/>
      <c r="BA1223" s="43"/>
      <c r="BB1223" s="43"/>
      <c r="BC1223" s="43"/>
      <c r="BD1223" s="43"/>
      <c r="BE1223" s="43"/>
      <c r="BF1223" s="43"/>
      <c r="BG1223" s="43"/>
      <c r="BH1223" s="43"/>
      <c r="BI1223" s="43"/>
      <c r="BJ1223" s="43"/>
      <c r="BK1223" s="43"/>
      <c r="BL1223" s="43"/>
      <c r="BM1223" s="43"/>
      <c r="BN1223" s="43"/>
      <c r="BO1223" s="43"/>
      <c r="BP1223" s="43"/>
      <c r="BQ1223" s="43"/>
      <c r="BR1223" s="43"/>
      <c r="BS1223" s="43"/>
      <c r="BT1223" s="43"/>
      <c r="BU1223" s="43"/>
      <c r="BV1223" s="43"/>
      <c r="BW1223" s="43"/>
      <c r="BX1223" s="43"/>
      <c r="BY1223" s="43"/>
      <c r="BZ1223" s="43"/>
      <c r="CA1223" s="43"/>
      <c r="CB1223" s="43"/>
      <c r="CC1223" s="43"/>
      <c r="CD1223" s="43"/>
      <c r="CE1223" s="43"/>
      <c r="CF1223" s="43"/>
      <c r="CG1223" s="43"/>
      <c r="CH1223" s="43"/>
      <c r="CI1223" s="43"/>
      <c r="CJ1223" s="43"/>
      <c r="CK1223" s="43"/>
      <c r="CL1223" s="43"/>
      <c r="CM1223" s="43"/>
      <c r="CN1223" s="43"/>
      <c r="CO1223" s="43"/>
      <c r="CP1223" s="43"/>
      <c r="CQ1223" s="43"/>
      <c r="CR1223" s="43"/>
      <c r="CS1223" s="43"/>
      <c r="CT1223" s="43"/>
      <c r="CU1223" s="43"/>
      <c r="CV1223" s="43"/>
      <c r="CW1223" s="43"/>
      <c r="CX1223" s="43"/>
      <c r="CY1223" s="43"/>
      <c r="CZ1223" s="43"/>
      <c r="DA1223" s="43"/>
      <c r="DB1223" s="43"/>
      <c r="DC1223" s="43"/>
      <c r="DD1223" s="43"/>
      <c r="DE1223" s="43"/>
      <c r="DF1223" s="43"/>
      <c r="DG1223" s="43"/>
      <c r="DH1223" s="43"/>
      <c r="DI1223" s="43"/>
      <c r="DJ1223" s="43"/>
      <c r="DK1223" s="43"/>
    </row>
    <row r="1224" spans="1:13" ht="12.75">
      <c r="A1224" s="22">
        <v>11</v>
      </c>
      <c r="B1224" s="528" t="s">
        <v>1906</v>
      </c>
      <c r="C1224" s="529"/>
      <c r="D1224" s="530"/>
      <c r="E1224" s="12"/>
      <c r="F1224" s="12"/>
      <c r="G1224" s="12"/>
      <c r="H1224" s="12"/>
      <c r="I1224" s="12"/>
      <c r="J1224" s="12"/>
      <c r="K1224" s="12"/>
      <c r="L1224" s="12"/>
      <c r="M1224" s="12"/>
    </row>
    <row r="1225" spans="1:13" ht="25.5">
      <c r="A1225" s="12"/>
      <c r="B1225" s="22">
        <v>1</v>
      </c>
      <c r="C1225" s="238" t="s">
        <v>612</v>
      </c>
      <c r="D1225" s="236" t="s">
        <v>1942</v>
      </c>
      <c r="E1225" s="236" t="s">
        <v>1943</v>
      </c>
      <c r="F1225" s="236" t="s">
        <v>1944</v>
      </c>
      <c r="G1225" s="239">
        <v>1250</v>
      </c>
      <c r="H1225" s="240" t="s">
        <v>4491</v>
      </c>
      <c r="I1225" s="240"/>
      <c r="J1225" s="236"/>
      <c r="K1225" s="241">
        <v>42933</v>
      </c>
      <c r="L1225" s="236" t="s">
        <v>1945</v>
      </c>
      <c r="M1225" s="12"/>
    </row>
    <row r="1226" spans="1:13" ht="63.75">
      <c r="A1226" s="12"/>
      <c r="B1226" s="22">
        <v>2</v>
      </c>
      <c r="C1226" s="238" t="s">
        <v>6316</v>
      </c>
      <c r="D1226" s="236" t="s">
        <v>6317</v>
      </c>
      <c r="E1226" s="236" t="s">
        <v>2015</v>
      </c>
      <c r="F1226" s="236" t="s">
        <v>2016</v>
      </c>
      <c r="G1226" s="239">
        <v>10000</v>
      </c>
      <c r="H1226" s="240" t="s">
        <v>4491</v>
      </c>
      <c r="I1226" s="474"/>
      <c r="J1226" s="236"/>
      <c r="K1226" s="241">
        <v>43000</v>
      </c>
      <c r="L1226" s="236" t="s">
        <v>3051</v>
      </c>
      <c r="M1226" s="12"/>
    </row>
    <row r="1227" spans="1:13" ht="38.25">
      <c r="A1227" s="12"/>
      <c r="B1227" s="22">
        <v>3</v>
      </c>
      <c r="C1227" s="238" t="s">
        <v>1991</v>
      </c>
      <c r="D1227" s="236" t="s">
        <v>1992</v>
      </c>
      <c r="E1227" s="236" t="s">
        <v>1993</v>
      </c>
      <c r="F1227" s="236" t="s">
        <v>1994</v>
      </c>
      <c r="G1227" s="239">
        <v>14700</v>
      </c>
      <c r="H1227" s="240" t="s">
        <v>4491</v>
      </c>
      <c r="I1227" s="240"/>
      <c r="J1227" s="236"/>
      <c r="K1227" s="241">
        <v>43120</v>
      </c>
      <c r="L1227" s="236" t="s">
        <v>1995</v>
      </c>
      <c r="M1227" s="12"/>
    </row>
    <row r="1228" spans="1:13" ht="25.5">
      <c r="A1228" s="12"/>
      <c r="B1228" s="22">
        <v>4</v>
      </c>
      <c r="C1228" s="238" t="s">
        <v>1996</v>
      </c>
      <c r="D1228" s="236" t="s">
        <v>1997</v>
      </c>
      <c r="E1228" s="236" t="s">
        <v>1998</v>
      </c>
      <c r="F1228" s="236" t="s">
        <v>1999</v>
      </c>
      <c r="G1228" s="239">
        <v>200</v>
      </c>
      <c r="H1228" s="240" t="s">
        <v>4491</v>
      </c>
      <c r="I1228" s="240"/>
      <c r="J1228" s="236"/>
      <c r="K1228" s="241">
        <v>43120</v>
      </c>
      <c r="L1228" s="236" t="s">
        <v>2000</v>
      </c>
      <c r="M1228" s="12"/>
    </row>
    <row r="1229" spans="1:13" ht="25.5">
      <c r="A1229" s="12"/>
      <c r="B1229" s="22">
        <v>5</v>
      </c>
      <c r="C1229" s="238" t="s">
        <v>2001</v>
      </c>
      <c r="D1229" s="236" t="s">
        <v>2002</v>
      </c>
      <c r="E1229" s="236" t="s">
        <v>2003</v>
      </c>
      <c r="F1229" s="236" t="s">
        <v>2004</v>
      </c>
      <c r="G1229" s="239">
        <v>400</v>
      </c>
      <c r="H1229" s="240" t="s">
        <v>4491</v>
      </c>
      <c r="I1229" s="240"/>
      <c r="J1229" s="236"/>
      <c r="K1229" s="241">
        <v>43166</v>
      </c>
      <c r="L1229" s="236" t="s">
        <v>2005</v>
      </c>
      <c r="M1229" s="12"/>
    </row>
    <row r="1230" spans="1:13" ht="25.5">
      <c r="A1230" s="12"/>
      <c r="B1230" s="22">
        <v>6</v>
      </c>
      <c r="C1230" s="238" t="s">
        <v>53</v>
      </c>
      <c r="D1230" s="236" t="s">
        <v>2006</v>
      </c>
      <c r="E1230" s="236" t="s">
        <v>2007</v>
      </c>
      <c r="F1230" s="236" t="s">
        <v>2008</v>
      </c>
      <c r="G1230" s="239">
        <v>5200</v>
      </c>
      <c r="H1230" s="240" t="s">
        <v>4491</v>
      </c>
      <c r="I1230" s="240"/>
      <c r="J1230" s="236"/>
      <c r="K1230" s="241">
        <v>43107</v>
      </c>
      <c r="L1230" s="236" t="s">
        <v>2009</v>
      </c>
      <c r="M1230" s="12"/>
    </row>
    <row r="1231" spans="1:13" ht="38.25">
      <c r="A1231" s="12"/>
      <c r="B1231" s="22">
        <v>7</v>
      </c>
      <c r="C1231" s="238" t="s">
        <v>2010</v>
      </c>
      <c r="D1231" s="236" t="s">
        <v>2011</v>
      </c>
      <c r="E1231" s="236" t="s">
        <v>2012</v>
      </c>
      <c r="F1231" s="236" t="s">
        <v>2013</v>
      </c>
      <c r="G1231" s="239">
        <f>5080</f>
        <v>5080</v>
      </c>
      <c r="H1231" s="240" t="s">
        <v>4491</v>
      </c>
      <c r="I1231" s="240"/>
      <c r="J1231" s="236"/>
      <c r="K1231" s="241">
        <v>43120</v>
      </c>
      <c r="L1231" s="236" t="s">
        <v>2014</v>
      </c>
      <c r="M1231" s="12"/>
    </row>
    <row r="1232" spans="1:13" ht="25.5">
      <c r="A1232" s="12"/>
      <c r="B1232" s="22">
        <v>8</v>
      </c>
      <c r="C1232" s="238" t="s">
        <v>2017</v>
      </c>
      <c r="D1232" s="236" t="s">
        <v>2018</v>
      </c>
      <c r="E1232" s="236" t="s">
        <v>7240</v>
      </c>
      <c r="F1232" s="236" t="s">
        <v>2019</v>
      </c>
      <c r="G1232" s="239">
        <v>25000</v>
      </c>
      <c r="H1232" s="240" t="s">
        <v>4491</v>
      </c>
      <c r="I1232" s="240"/>
      <c r="J1232" s="236"/>
      <c r="K1232" s="241">
        <v>43119</v>
      </c>
      <c r="L1232" s="236" t="s">
        <v>2020</v>
      </c>
      <c r="M1232" s="12"/>
    </row>
    <row r="1233" spans="1:13" ht="25.5">
      <c r="A1233" s="12"/>
      <c r="B1233" s="22">
        <v>9</v>
      </c>
      <c r="C1233" s="238" t="s">
        <v>2021</v>
      </c>
      <c r="D1233" s="236" t="s">
        <v>2022</v>
      </c>
      <c r="E1233" s="236" t="s">
        <v>2023</v>
      </c>
      <c r="F1233" s="236" t="s">
        <v>2024</v>
      </c>
      <c r="G1233" s="239">
        <v>1500</v>
      </c>
      <c r="H1233" s="240" t="s">
        <v>4491</v>
      </c>
      <c r="I1233" s="240"/>
      <c r="J1233" s="236"/>
      <c r="K1233" s="241">
        <v>43119</v>
      </c>
      <c r="L1233" s="236" t="s">
        <v>2025</v>
      </c>
      <c r="M1233" s="12"/>
    </row>
    <row r="1234" spans="1:13" ht="25.5">
      <c r="A1234" s="12"/>
      <c r="B1234" s="22">
        <v>10</v>
      </c>
      <c r="C1234" s="238" t="s">
        <v>2318</v>
      </c>
      <c r="D1234" s="236" t="s">
        <v>2319</v>
      </c>
      <c r="E1234" s="236" t="s">
        <v>2320</v>
      </c>
      <c r="F1234" s="236" t="s">
        <v>2321</v>
      </c>
      <c r="G1234" s="239">
        <v>5200</v>
      </c>
      <c r="H1234" s="240" t="s">
        <v>4491</v>
      </c>
      <c r="I1234" s="240"/>
      <c r="J1234" s="236"/>
      <c r="K1234" s="241">
        <v>43148</v>
      </c>
      <c r="L1234" s="236" t="s">
        <v>2322</v>
      </c>
      <c r="M1234" s="12"/>
    </row>
    <row r="1235" spans="1:13" ht="25.5">
      <c r="A1235" s="12"/>
      <c r="B1235" s="22">
        <v>11</v>
      </c>
      <c r="C1235" s="238" t="s">
        <v>2514</v>
      </c>
      <c r="D1235" s="236" t="s">
        <v>5487</v>
      </c>
      <c r="E1235" s="236" t="s">
        <v>2515</v>
      </c>
      <c r="F1235" s="236" t="s">
        <v>5875</v>
      </c>
      <c r="G1235" s="239">
        <v>5050</v>
      </c>
      <c r="H1235" s="240" t="s">
        <v>4491</v>
      </c>
      <c r="I1235" s="240"/>
      <c r="J1235" s="236"/>
      <c r="K1235" s="241">
        <v>43106</v>
      </c>
      <c r="L1235" s="236" t="s">
        <v>2516</v>
      </c>
      <c r="M1235" s="12"/>
    </row>
    <row r="1236" spans="1:13" ht="25.5">
      <c r="A1236" s="12"/>
      <c r="B1236" s="22">
        <v>12</v>
      </c>
      <c r="C1236" s="238" t="s">
        <v>4150</v>
      </c>
      <c r="D1236" s="236" t="s">
        <v>5488</v>
      </c>
      <c r="E1236" s="236" t="s">
        <v>5717</v>
      </c>
      <c r="F1236" s="236" t="s">
        <v>5876</v>
      </c>
      <c r="G1236" s="239">
        <v>5200</v>
      </c>
      <c r="H1236" s="240" t="s">
        <v>4491</v>
      </c>
      <c r="I1236" s="240"/>
      <c r="J1236" s="236"/>
      <c r="K1236" s="241">
        <v>42885</v>
      </c>
      <c r="L1236" s="236" t="s">
        <v>4204</v>
      </c>
      <c r="M1236" s="12"/>
    </row>
    <row r="1237" spans="1:13" ht="25.5">
      <c r="A1237" s="12"/>
      <c r="B1237" s="22">
        <v>13</v>
      </c>
      <c r="C1237" s="238" t="s">
        <v>4593</v>
      </c>
      <c r="D1237" s="236" t="s">
        <v>5489</v>
      </c>
      <c r="E1237" s="236" t="s">
        <v>4594</v>
      </c>
      <c r="F1237" s="236" t="s">
        <v>5877</v>
      </c>
      <c r="G1237" s="239">
        <v>5050</v>
      </c>
      <c r="H1237" s="240" t="s">
        <v>4491</v>
      </c>
      <c r="I1237" s="240"/>
      <c r="J1237" s="236"/>
      <c r="K1237" s="241">
        <v>42997</v>
      </c>
      <c r="L1237" s="236" t="s">
        <v>4595</v>
      </c>
      <c r="M1237" s="12"/>
    </row>
    <row r="1238" spans="1:13" ht="25.5">
      <c r="A1238" s="12"/>
      <c r="B1238" s="22">
        <v>14</v>
      </c>
      <c r="C1238" s="238" t="s">
        <v>5490</v>
      </c>
      <c r="D1238" s="236" t="s">
        <v>5491</v>
      </c>
      <c r="E1238" s="236" t="s">
        <v>5718</v>
      </c>
      <c r="F1238" s="236" t="s">
        <v>5878</v>
      </c>
      <c r="G1238" s="239">
        <v>200</v>
      </c>
      <c r="H1238" s="240" t="s">
        <v>4491</v>
      </c>
      <c r="I1238" s="242"/>
      <c r="J1238" s="236"/>
      <c r="K1238" s="241">
        <v>42845</v>
      </c>
      <c r="L1238" s="236" t="s">
        <v>6040</v>
      </c>
      <c r="M1238" s="12"/>
    </row>
    <row r="1239" spans="1:13" ht="25.5">
      <c r="A1239" s="12"/>
      <c r="B1239" s="22">
        <v>15</v>
      </c>
      <c r="C1239" s="238" t="s">
        <v>5492</v>
      </c>
      <c r="D1239" s="236" t="s">
        <v>5493</v>
      </c>
      <c r="E1239" s="236" t="s">
        <v>5719</v>
      </c>
      <c r="F1239" s="236" t="s">
        <v>5879</v>
      </c>
      <c r="G1239" s="239">
        <v>3835</v>
      </c>
      <c r="H1239" s="240" t="s">
        <v>4491</v>
      </c>
      <c r="I1239" s="242"/>
      <c r="J1239" s="236"/>
      <c r="K1239" s="241">
        <v>42839</v>
      </c>
      <c r="L1239" s="236" t="s">
        <v>6041</v>
      </c>
      <c r="M1239" s="12"/>
    </row>
    <row r="1240" spans="1:13" ht="25.5">
      <c r="A1240" s="12"/>
      <c r="B1240" s="22">
        <v>16</v>
      </c>
      <c r="C1240" s="238" t="s">
        <v>5494</v>
      </c>
      <c r="D1240" s="236" t="s">
        <v>5495</v>
      </c>
      <c r="E1240" s="236" t="s">
        <v>5720</v>
      </c>
      <c r="F1240" s="236" t="s">
        <v>5880</v>
      </c>
      <c r="G1240" s="239">
        <v>52030</v>
      </c>
      <c r="H1240" s="240" t="s">
        <v>4491</v>
      </c>
      <c r="I1240" s="242"/>
      <c r="J1240" s="236"/>
      <c r="K1240" s="241">
        <v>42835</v>
      </c>
      <c r="L1240" s="236" t="s">
        <v>6042</v>
      </c>
      <c r="M1240" s="12"/>
    </row>
    <row r="1241" spans="1:13" ht="51">
      <c r="A1241" s="12"/>
      <c r="B1241" s="22">
        <v>17</v>
      </c>
      <c r="C1241" s="238" t="s">
        <v>5496</v>
      </c>
      <c r="D1241" s="236" t="s">
        <v>5497</v>
      </c>
      <c r="E1241" s="236" t="s">
        <v>5721</v>
      </c>
      <c r="F1241" s="236" t="s">
        <v>5881</v>
      </c>
      <c r="G1241" s="239">
        <v>5000</v>
      </c>
      <c r="H1241" s="240" t="s">
        <v>4491</v>
      </c>
      <c r="I1241" s="242"/>
      <c r="J1241" s="236"/>
      <c r="K1241" s="241">
        <v>42877</v>
      </c>
      <c r="L1241" s="236" t="s">
        <v>6043</v>
      </c>
      <c r="M1241" s="12"/>
    </row>
    <row r="1242" spans="1:13" ht="25.5">
      <c r="A1242" s="12"/>
      <c r="B1242" s="22">
        <v>18</v>
      </c>
      <c r="C1242" s="238" t="s">
        <v>6707</v>
      </c>
      <c r="D1242" s="236" t="s">
        <v>6708</v>
      </c>
      <c r="E1242" s="236" t="s">
        <v>7241</v>
      </c>
      <c r="F1242" s="236" t="s">
        <v>6709</v>
      </c>
      <c r="G1242" s="239">
        <v>200</v>
      </c>
      <c r="H1242" s="240" t="s">
        <v>4491</v>
      </c>
      <c r="I1242" s="242"/>
      <c r="J1242" s="236"/>
      <c r="K1242" s="241">
        <v>43004</v>
      </c>
      <c r="L1242" s="236" t="s">
        <v>6710</v>
      </c>
      <c r="M1242" s="12"/>
    </row>
    <row r="1243" spans="1:13" ht="25.5">
      <c r="A1243" s="12"/>
      <c r="B1243" s="22">
        <v>19</v>
      </c>
      <c r="C1243" s="238" t="s">
        <v>6711</v>
      </c>
      <c r="D1243" s="236" t="s">
        <v>6712</v>
      </c>
      <c r="E1243" s="236" t="s">
        <v>7242</v>
      </c>
      <c r="F1243" s="236" t="s">
        <v>6713</v>
      </c>
      <c r="G1243" s="239">
        <v>400</v>
      </c>
      <c r="H1243" s="240" t="s">
        <v>4491</v>
      </c>
      <c r="I1243" s="242"/>
      <c r="J1243" s="236"/>
      <c r="K1243" s="241">
        <v>43004</v>
      </c>
      <c r="L1243" s="236" t="s">
        <v>6714</v>
      </c>
      <c r="M1243" s="12"/>
    </row>
    <row r="1244" spans="1:13" ht="25.5">
      <c r="A1244" s="12"/>
      <c r="B1244" s="22">
        <v>20</v>
      </c>
      <c r="C1244" s="238" t="s">
        <v>2458</v>
      </c>
      <c r="D1244" s="236" t="s">
        <v>5498</v>
      </c>
      <c r="E1244" s="236" t="s">
        <v>4185</v>
      </c>
      <c r="F1244" s="236" t="s">
        <v>5882</v>
      </c>
      <c r="G1244" s="239">
        <v>32000</v>
      </c>
      <c r="H1244" s="240" t="s">
        <v>4491</v>
      </c>
      <c r="I1244" s="240"/>
      <c r="J1244" s="236"/>
      <c r="K1244" s="241">
        <v>42908</v>
      </c>
      <c r="L1244" s="236" t="s">
        <v>4213</v>
      </c>
      <c r="M1244" s="12"/>
    </row>
    <row r="1245" spans="1:13" ht="25.5">
      <c r="A1245" s="12"/>
      <c r="B1245" s="22">
        <v>21</v>
      </c>
      <c r="C1245" s="238" t="s">
        <v>2314</v>
      </c>
      <c r="D1245" s="236" t="s">
        <v>2315</v>
      </c>
      <c r="E1245" s="236" t="s">
        <v>6715</v>
      </c>
      <c r="F1245" s="236" t="s">
        <v>2316</v>
      </c>
      <c r="G1245" s="239">
        <v>4250</v>
      </c>
      <c r="H1245" s="240" t="s">
        <v>4491</v>
      </c>
      <c r="I1245" s="240"/>
      <c r="J1245" s="236"/>
      <c r="K1245" s="241">
        <v>42964</v>
      </c>
      <c r="L1245" s="236" t="s">
        <v>2317</v>
      </c>
      <c r="M1245" s="12"/>
    </row>
    <row r="1246" spans="1:13" ht="25.5">
      <c r="A1246" s="12"/>
      <c r="B1246" s="22">
        <v>22</v>
      </c>
      <c r="C1246" s="238" t="s">
        <v>5499</v>
      </c>
      <c r="D1246" s="236" t="s">
        <v>5500</v>
      </c>
      <c r="E1246" s="236" t="s">
        <v>4186</v>
      </c>
      <c r="F1246" s="236" t="s">
        <v>5883</v>
      </c>
      <c r="G1246" s="239">
        <v>3187</v>
      </c>
      <c r="H1246" s="240" t="s">
        <v>4491</v>
      </c>
      <c r="I1246" s="240"/>
      <c r="J1246" s="236"/>
      <c r="K1246" s="241">
        <v>42913</v>
      </c>
      <c r="L1246" s="236" t="s">
        <v>4215</v>
      </c>
      <c r="M1246" s="12"/>
    </row>
    <row r="1247" spans="1:13" ht="25.5">
      <c r="A1247" s="12"/>
      <c r="B1247" s="22">
        <v>23</v>
      </c>
      <c r="C1247" s="238" t="s">
        <v>5501</v>
      </c>
      <c r="D1247" s="236" t="s">
        <v>5502</v>
      </c>
      <c r="E1247" s="236" t="s">
        <v>5722</v>
      </c>
      <c r="F1247" s="236" t="s">
        <v>5884</v>
      </c>
      <c r="G1247" s="239">
        <v>4397</v>
      </c>
      <c r="H1247" s="240" t="s">
        <v>4491</v>
      </c>
      <c r="I1247" s="242"/>
      <c r="J1247" s="236"/>
      <c r="K1247" s="241">
        <v>42997</v>
      </c>
      <c r="L1247" s="236" t="s">
        <v>4596</v>
      </c>
      <c r="M1247" s="12"/>
    </row>
    <row r="1248" spans="1:13" ht="25.5">
      <c r="A1248" s="12"/>
      <c r="B1248" s="22">
        <v>24</v>
      </c>
      <c r="C1248" s="238" t="s">
        <v>5499</v>
      </c>
      <c r="D1248" s="236" t="s">
        <v>5500</v>
      </c>
      <c r="E1248" s="236" t="s">
        <v>4186</v>
      </c>
      <c r="F1248" s="236" t="s">
        <v>5885</v>
      </c>
      <c r="G1248" s="239">
        <v>127486</v>
      </c>
      <c r="H1248" s="240" t="s">
        <v>4491</v>
      </c>
      <c r="I1248" s="240"/>
      <c r="J1248" s="236"/>
      <c r="K1248" s="241">
        <v>42913</v>
      </c>
      <c r="L1248" s="236" t="s">
        <v>4214</v>
      </c>
      <c r="M1248" s="12"/>
    </row>
    <row r="1249" spans="1:13" ht="25.5">
      <c r="A1249" s="12"/>
      <c r="B1249" s="22">
        <v>25</v>
      </c>
      <c r="C1249" s="238" t="s">
        <v>36</v>
      </c>
      <c r="D1249" s="236" t="s">
        <v>2758</v>
      </c>
      <c r="E1249" s="236" t="s">
        <v>7243</v>
      </c>
      <c r="F1249" s="236" t="s">
        <v>7244</v>
      </c>
      <c r="G1249" s="239">
        <v>16625</v>
      </c>
      <c r="H1249" s="240" t="s">
        <v>4491</v>
      </c>
      <c r="I1249" s="240"/>
      <c r="J1249" s="236"/>
      <c r="K1249" s="241">
        <v>42808</v>
      </c>
      <c r="L1249" s="236" t="s">
        <v>2759</v>
      </c>
      <c r="M1249" s="12"/>
    </row>
    <row r="1250" spans="1:13" ht="25.5">
      <c r="A1250" s="12"/>
      <c r="B1250" s="22">
        <v>26</v>
      </c>
      <c r="C1250" s="238" t="s">
        <v>6702</v>
      </c>
      <c r="D1250" s="236" t="s">
        <v>6703</v>
      </c>
      <c r="E1250" s="236" t="s">
        <v>6704</v>
      </c>
      <c r="F1250" s="236" t="s">
        <v>6705</v>
      </c>
      <c r="G1250" s="239">
        <v>300</v>
      </c>
      <c r="H1250" s="240" t="s">
        <v>4491</v>
      </c>
      <c r="I1250" s="242"/>
      <c r="J1250" s="236"/>
      <c r="K1250" s="241">
        <v>43004</v>
      </c>
      <c r="L1250" s="236" t="s">
        <v>6706</v>
      </c>
      <c r="M1250" s="12"/>
    </row>
    <row r="1251" spans="1:13" ht="38.25">
      <c r="A1251" s="12"/>
      <c r="B1251" s="22">
        <v>27</v>
      </c>
      <c r="C1251" s="238" t="s">
        <v>3316</v>
      </c>
      <c r="D1251" s="236" t="s">
        <v>6716</v>
      </c>
      <c r="E1251" s="236" t="s">
        <v>6717</v>
      </c>
      <c r="F1251" s="236" t="s">
        <v>6718</v>
      </c>
      <c r="G1251" s="239"/>
      <c r="H1251" s="240" t="s">
        <v>4491</v>
      </c>
      <c r="I1251" s="240"/>
      <c r="J1251" s="236"/>
      <c r="K1251" s="241">
        <v>43004</v>
      </c>
      <c r="L1251" s="236" t="s">
        <v>6719</v>
      </c>
      <c r="M1251" s="12"/>
    </row>
    <row r="1252" spans="1:13" ht="25.5">
      <c r="A1252" s="12"/>
      <c r="B1252" s="22">
        <v>28</v>
      </c>
      <c r="C1252" s="238" t="s">
        <v>2323</v>
      </c>
      <c r="D1252" s="236" t="s">
        <v>2324</v>
      </c>
      <c r="E1252" s="236" t="s">
        <v>2325</v>
      </c>
      <c r="F1252" s="236" t="s">
        <v>2326</v>
      </c>
      <c r="G1252" s="239">
        <v>20000</v>
      </c>
      <c r="H1252" s="240" t="s">
        <v>4491</v>
      </c>
      <c r="I1252" s="240"/>
      <c r="J1252" s="236"/>
      <c r="K1252" s="475">
        <v>43015</v>
      </c>
      <c r="L1252" s="236" t="s">
        <v>2327</v>
      </c>
      <c r="M1252" s="12"/>
    </row>
    <row r="1253" spans="1:13" ht="25.5">
      <c r="A1253" s="12"/>
      <c r="B1253" s="22">
        <v>29</v>
      </c>
      <c r="C1253" s="238" t="s">
        <v>2328</v>
      </c>
      <c r="D1253" s="236" t="s">
        <v>2329</v>
      </c>
      <c r="E1253" s="236" t="s">
        <v>2330</v>
      </c>
      <c r="F1253" s="236" t="s">
        <v>7245</v>
      </c>
      <c r="G1253" s="239">
        <v>1250</v>
      </c>
      <c r="H1253" s="240" t="s">
        <v>4491</v>
      </c>
      <c r="I1253" s="240"/>
      <c r="J1253" s="236"/>
      <c r="K1253" s="475">
        <v>43046</v>
      </c>
      <c r="L1253" s="236" t="s">
        <v>2331</v>
      </c>
      <c r="M1253" s="12"/>
    </row>
    <row r="1254" spans="1:13" ht="25.5">
      <c r="A1254" s="12"/>
      <c r="B1254" s="22">
        <v>30</v>
      </c>
      <c r="C1254" s="238" t="s">
        <v>2332</v>
      </c>
      <c r="D1254" s="236" t="s">
        <v>2333</v>
      </c>
      <c r="E1254" s="236" t="s">
        <v>7246</v>
      </c>
      <c r="F1254" s="236" t="s">
        <v>2334</v>
      </c>
      <c r="G1254" s="239">
        <v>20050</v>
      </c>
      <c r="H1254" s="240" t="s">
        <v>4491</v>
      </c>
      <c r="I1254" s="240"/>
      <c r="J1254" s="236"/>
      <c r="K1254" s="475">
        <v>43015</v>
      </c>
      <c r="L1254" s="236" t="s">
        <v>2335</v>
      </c>
      <c r="M1254" s="12"/>
    </row>
    <row r="1255" spans="1:13" ht="25.5">
      <c r="A1255" s="12"/>
      <c r="B1255" s="22">
        <v>31</v>
      </c>
      <c r="C1255" s="238" t="s">
        <v>2336</v>
      </c>
      <c r="D1255" s="236" t="s">
        <v>2337</v>
      </c>
      <c r="E1255" s="236" t="s">
        <v>7247</v>
      </c>
      <c r="F1255" s="236" t="s">
        <v>7248</v>
      </c>
      <c r="G1255" s="239">
        <v>6047</v>
      </c>
      <c r="H1255" s="240" t="s">
        <v>4491</v>
      </c>
      <c r="I1255" s="240"/>
      <c r="J1255" s="236"/>
      <c r="K1255" s="475">
        <v>43015</v>
      </c>
      <c r="L1255" s="236" t="s">
        <v>2338</v>
      </c>
      <c r="M1255" s="12"/>
    </row>
    <row r="1256" spans="1:13" ht="25.5">
      <c r="A1256" s="12"/>
      <c r="B1256" s="22">
        <v>32</v>
      </c>
      <c r="C1256" s="238" t="s">
        <v>2341</v>
      </c>
      <c r="D1256" s="236" t="s">
        <v>2342</v>
      </c>
      <c r="E1256" s="236" t="s">
        <v>2343</v>
      </c>
      <c r="F1256" s="236" t="s">
        <v>7249</v>
      </c>
      <c r="G1256" s="239">
        <v>200</v>
      </c>
      <c r="H1256" s="240" t="s">
        <v>4491</v>
      </c>
      <c r="I1256" s="240"/>
      <c r="J1256" s="236"/>
      <c r="K1256" s="475">
        <v>43040</v>
      </c>
      <c r="L1256" s="236" t="s">
        <v>2344</v>
      </c>
      <c r="M1256" s="12"/>
    </row>
    <row r="1257" spans="1:13" ht="25.5">
      <c r="A1257" s="12"/>
      <c r="B1257" s="22">
        <v>33</v>
      </c>
      <c r="C1257" s="238" t="s">
        <v>2359</v>
      </c>
      <c r="D1257" s="236" t="s">
        <v>2360</v>
      </c>
      <c r="E1257" s="236" t="s">
        <v>2361</v>
      </c>
      <c r="F1257" s="236" t="s">
        <v>2362</v>
      </c>
      <c r="G1257" s="239">
        <v>5030</v>
      </c>
      <c r="H1257" s="240" t="s">
        <v>4491</v>
      </c>
      <c r="I1257" s="242"/>
      <c r="J1257" s="236"/>
      <c r="K1257" s="241">
        <v>42964</v>
      </c>
      <c r="L1257" s="236" t="s">
        <v>2363</v>
      </c>
      <c r="M1257" s="12"/>
    </row>
    <row r="1258" spans="1:13" ht="25.5">
      <c r="A1258" s="12"/>
      <c r="B1258" s="22">
        <v>34</v>
      </c>
      <c r="C1258" s="238" t="s">
        <v>2349</v>
      </c>
      <c r="D1258" s="236" t="s">
        <v>2350</v>
      </c>
      <c r="E1258" s="236" t="s">
        <v>7250</v>
      </c>
      <c r="F1258" s="236" t="s">
        <v>2351</v>
      </c>
      <c r="G1258" s="239">
        <v>6250</v>
      </c>
      <c r="H1258" s="240" t="s">
        <v>4491</v>
      </c>
      <c r="I1258" s="240"/>
      <c r="J1258" s="236"/>
      <c r="K1258" s="241">
        <v>42964</v>
      </c>
      <c r="L1258" s="236" t="s">
        <v>2352</v>
      </c>
      <c r="M1258" s="12"/>
    </row>
    <row r="1259" spans="1:13" ht="25.5">
      <c r="A1259" s="12"/>
      <c r="B1259" s="22">
        <v>35</v>
      </c>
      <c r="C1259" s="238" t="s">
        <v>2354</v>
      </c>
      <c r="D1259" s="236" t="s">
        <v>2355</v>
      </c>
      <c r="E1259" s="236" t="s">
        <v>2356</v>
      </c>
      <c r="F1259" s="236" t="s">
        <v>2357</v>
      </c>
      <c r="G1259" s="239">
        <v>2700</v>
      </c>
      <c r="H1259" s="240" t="s">
        <v>4491</v>
      </c>
      <c r="I1259" s="240"/>
      <c r="J1259" s="236"/>
      <c r="K1259" s="475">
        <v>43046</v>
      </c>
      <c r="L1259" s="236" t="s">
        <v>2358</v>
      </c>
      <c r="M1259" s="12"/>
    </row>
    <row r="1260" spans="1:13" ht="38.25">
      <c r="A1260" s="12"/>
      <c r="B1260" s="22">
        <v>36</v>
      </c>
      <c r="C1260" s="238" t="s">
        <v>3352</v>
      </c>
      <c r="D1260" s="236" t="s">
        <v>3353</v>
      </c>
      <c r="E1260" s="236" t="s">
        <v>3354</v>
      </c>
      <c r="F1260" s="236" t="s">
        <v>6720</v>
      </c>
      <c r="G1260" s="239">
        <v>200</v>
      </c>
      <c r="H1260" s="240" t="s">
        <v>4491</v>
      </c>
      <c r="I1260" s="240"/>
      <c r="J1260" s="236"/>
      <c r="K1260" s="241">
        <v>42879</v>
      </c>
      <c r="L1260" s="236" t="s">
        <v>3355</v>
      </c>
      <c r="M1260" s="12"/>
    </row>
    <row r="1261" spans="1:13" ht="25.5">
      <c r="A1261" s="12"/>
      <c r="B1261" s="22">
        <v>37</v>
      </c>
      <c r="C1261" s="238" t="s">
        <v>2340</v>
      </c>
      <c r="D1261" s="236" t="s">
        <v>5503</v>
      </c>
      <c r="E1261" s="236" t="s">
        <v>3356</v>
      </c>
      <c r="F1261" s="236" t="s">
        <v>6721</v>
      </c>
      <c r="G1261" s="239">
        <v>5000</v>
      </c>
      <c r="H1261" s="240" t="s">
        <v>4491</v>
      </c>
      <c r="I1261" s="240"/>
      <c r="J1261" s="236"/>
      <c r="K1261" s="241">
        <v>42873</v>
      </c>
      <c r="L1261" s="236" t="s">
        <v>6044</v>
      </c>
      <c r="M1261" s="12"/>
    </row>
    <row r="1262" spans="1:13" ht="25.5">
      <c r="A1262" s="12"/>
      <c r="B1262" s="22">
        <v>38</v>
      </c>
      <c r="C1262" s="238" t="s">
        <v>4151</v>
      </c>
      <c r="D1262" s="236" t="s">
        <v>3357</v>
      </c>
      <c r="E1262" s="236" t="s">
        <v>5723</v>
      </c>
      <c r="F1262" s="236" t="s">
        <v>6722</v>
      </c>
      <c r="G1262" s="239">
        <v>5000</v>
      </c>
      <c r="H1262" s="240" t="s">
        <v>4491</v>
      </c>
      <c r="I1262" s="240"/>
      <c r="J1262" s="236"/>
      <c r="K1262" s="241">
        <v>42885</v>
      </c>
      <c r="L1262" s="236" t="s">
        <v>4205</v>
      </c>
      <c r="M1262" s="12"/>
    </row>
    <row r="1263" spans="1:13" ht="25.5">
      <c r="A1263" s="12"/>
      <c r="B1263" s="22">
        <v>39</v>
      </c>
      <c r="C1263" s="238" t="s">
        <v>4449</v>
      </c>
      <c r="D1263" s="236" t="s">
        <v>5504</v>
      </c>
      <c r="E1263" s="236" t="s">
        <v>4450</v>
      </c>
      <c r="F1263" s="236" t="s">
        <v>5886</v>
      </c>
      <c r="G1263" s="239">
        <v>4500</v>
      </c>
      <c r="H1263" s="240" t="s">
        <v>4491</v>
      </c>
      <c r="I1263" s="240"/>
      <c r="J1263" s="236"/>
      <c r="K1263" s="241">
        <v>42972</v>
      </c>
      <c r="L1263" s="236" t="s">
        <v>4467</v>
      </c>
      <c r="M1263" s="12"/>
    </row>
    <row r="1264" spans="1:13" ht="25.5">
      <c r="A1264" s="12"/>
      <c r="B1264" s="22">
        <v>40</v>
      </c>
      <c r="C1264" s="238" t="s">
        <v>3549</v>
      </c>
      <c r="D1264" s="236" t="s">
        <v>5505</v>
      </c>
      <c r="E1264" s="236" t="s">
        <v>5724</v>
      </c>
      <c r="F1264" s="236" t="s">
        <v>5887</v>
      </c>
      <c r="G1264" s="239">
        <v>111200</v>
      </c>
      <c r="H1264" s="240" t="s">
        <v>4491</v>
      </c>
      <c r="I1264" s="240"/>
      <c r="J1264" s="236"/>
      <c r="K1264" s="241">
        <v>42839</v>
      </c>
      <c r="L1264" s="236" t="s">
        <v>6045</v>
      </c>
      <c r="M1264" s="12"/>
    </row>
    <row r="1265" spans="1:13" ht="25.5">
      <c r="A1265" s="12"/>
      <c r="B1265" s="22">
        <v>41</v>
      </c>
      <c r="C1265" s="238" t="s">
        <v>6723</v>
      </c>
      <c r="D1265" s="236" t="s">
        <v>6724</v>
      </c>
      <c r="E1265" s="236" t="s">
        <v>7251</v>
      </c>
      <c r="F1265" s="236" t="s">
        <v>7252</v>
      </c>
      <c r="G1265" s="239">
        <v>5200</v>
      </c>
      <c r="H1265" s="240" t="s">
        <v>4491</v>
      </c>
      <c r="I1265" s="240"/>
      <c r="J1265" s="236"/>
      <c r="K1265" s="241">
        <v>43004</v>
      </c>
      <c r="L1265" s="236" t="s">
        <v>6725</v>
      </c>
      <c r="M1265" s="12"/>
    </row>
    <row r="1266" spans="1:13" ht="38.25">
      <c r="A1266" s="12"/>
      <c r="B1266" s="22">
        <v>42</v>
      </c>
      <c r="C1266" s="238" t="s">
        <v>2517</v>
      </c>
      <c r="D1266" s="236" t="s">
        <v>2518</v>
      </c>
      <c r="E1266" s="236" t="s">
        <v>2519</v>
      </c>
      <c r="F1266" s="236" t="s">
        <v>6726</v>
      </c>
      <c r="G1266" s="239">
        <v>19800</v>
      </c>
      <c r="H1266" s="240" t="s">
        <v>4491</v>
      </c>
      <c r="I1266" s="240"/>
      <c r="J1266" s="236"/>
      <c r="K1266" s="241">
        <v>42754</v>
      </c>
      <c r="L1266" s="236" t="s">
        <v>2520</v>
      </c>
      <c r="M1266" s="12"/>
    </row>
    <row r="1267" spans="1:13" ht="25.5">
      <c r="A1267" s="12"/>
      <c r="B1267" s="22">
        <v>43</v>
      </c>
      <c r="C1267" s="238" t="s">
        <v>2521</v>
      </c>
      <c r="D1267" s="236" t="s">
        <v>2522</v>
      </c>
      <c r="E1267" s="236" t="s">
        <v>5725</v>
      </c>
      <c r="F1267" s="236" t="s">
        <v>2523</v>
      </c>
      <c r="G1267" s="239">
        <v>2973</v>
      </c>
      <c r="H1267" s="240" t="s">
        <v>4491</v>
      </c>
      <c r="I1267" s="240"/>
      <c r="J1267" s="236"/>
      <c r="K1267" s="241">
        <v>42754</v>
      </c>
      <c r="L1267" s="236" t="s">
        <v>2524</v>
      </c>
      <c r="M1267" s="12"/>
    </row>
    <row r="1268" spans="1:13" ht="25.5">
      <c r="A1268" s="12"/>
      <c r="B1268" s="22">
        <v>44</v>
      </c>
      <c r="C1268" s="238" t="s">
        <v>4590</v>
      </c>
      <c r="D1268" s="236" t="s">
        <v>5506</v>
      </c>
      <c r="E1268" s="236" t="s">
        <v>4591</v>
      </c>
      <c r="F1268" s="236" t="s">
        <v>5888</v>
      </c>
      <c r="G1268" s="239">
        <v>25600</v>
      </c>
      <c r="H1268" s="240" t="s">
        <v>4491</v>
      </c>
      <c r="I1268" s="240"/>
      <c r="J1268" s="236"/>
      <c r="K1268" s="241">
        <v>42996</v>
      </c>
      <c r="L1268" s="236" t="s">
        <v>4592</v>
      </c>
      <c r="M1268" s="12"/>
    </row>
    <row r="1269" spans="1:13" ht="25.5">
      <c r="A1269" s="12"/>
      <c r="B1269" s="22">
        <v>45</v>
      </c>
      <c r="C1269" s="238" t="s">
        <v>6727</v>
      </c>
      <c r="D1269" s="236" t="s">
        <v>6728</v>
      </c>
      <c r="E1269" s="236" t="s">
        <v>7253</v>
      </c>
      <c r="F1269" s="236" t="s">
        <v>6729</v>
      </c>
      <c r="G1269" s="239">
        <v>32147</v>
      </c>
      <c r="H1269" s="240" t="s">
        <v>4491</v>
      </c>
      <c r="I1269" s="240"/>
      <c r="J1269" s="236"/>
      <c r="K1269" s="241">
        <v>43004</v>
      </c>
      <c r="L1269" s="236" t="s">
        <v>6730</v>
      </c>
      <c r="M1269" s="12"/>
    </row>
    <row r="1270" spans="1:13" ht="25.5">
      <c r="A1270" s="12"/>
      <c r="B1270" s="22">
        <v>46</v>
      </c>
      <c r="C1270" s="238" t="s">
        <v>6733</v>
      </c>
      <c r="D1270" s="236" t="s">
        <v>6734</v>
      </c>
      <c r="E1270" s="236" t="s">
        <v>7254</v>
      </c>
      <c r="F1270" s="236" t="s">
        <v>6735</v>
      </c>
      <c r="G1270" s="239">
        <v>16429</v>
      </c>
      <c r="H1270" s="240" t="s">
        <v>4491</v>
      </c>
      <c r="I1270" s="240"/>
      <c r="J1270" s="236"/>
      <c r="K1270" s="241">
        <v>43003</v>
      </c>
      <c r="L1270" s="236" t="s">
        <v>6736</v>
      </c>
      <c r="M1270" s="12"/>
    </row>
    <row r="1271" spans="1:13" ht="25.5">
      <c r="A1271" s="12"/>
      <c r="B1271" s="22">
        <v>47</v>
      </c>
      <c r="C1271" s="238" t="s">
        <v>6727</v>
      </c>
      <c r="D1271" s="236" t="s">
        <v>6728</v>
      </c>
      <c r="E1271" s="236" t="s">
        <v>6955</v>
      </c>
      <c r="F1271" s="236" t="s">
        <v>6731</v>
      </c>
      <c r="G1271" s="239">
        <v>2493651</v>
      </c>
      <c r="H1271" s="240" t="s">
        <v>4491</v>
      </c>
      <c r="I1271" s="240"/>
      <c r="J1271" s="236"/>
      <c r="K1271" s="241">
        <v>43004</v>
      </c>
      <c r="L1271" s="236" t="s">
        <v>6732</v>
      </c>
      <c r="M1271" s="12"/>
    </row>
    <row r="1272" spans="1:13" ht="25.5">
      <c r="A1272" s="12"/>
      <c r="B1272" s="22">
        <v>48</v>
      </c>
      <c r="C1272" s="238" t="s">
        <v>2345</v>
      </c>
      <c r="D1272" s="236" t="s">
        <v>2339</v>
      </c>
      <c r="E1272" s="236" t="s">
        <v>2346</v>
      </c>
      <c r="F1272" s="236" t="s">
        <v>2347</v>
      </c>
      <c r="G1272" s="239">
        <v>6454</v>
      </c>
      <c r="H1272" s="240" t="s">
        <v>4491</v>
      </c>
      <c r="I1272" s="240"/>
      <c r="J1272" s="236"/>
      <c r="K1272" s="241">
        <v>42783</v>
      </c>
      <c r="L1272" s="236" t="s">
        <v>2348</v>
      </c>
      <c r="M1272" s="12"/>
    </row>
    <row r="1273" spans="1:13" ht="38.25">
      <c r="A1273" s="12"/>
      <c r="B1273" s="22">
        <v>49</v>
      </c>
      <c r="C1273" s="238" t="s">
        <v>6319</v>
      </c>
      <c r="D1273" s="236" t="s">
        <v>5507</v>
      </c>
      <c r="E1273" s="236" t="s">
        <v>4631</v>
      </c>
      <c r="F1273" s="236" t="s">
        <v>5889</v>
      </c>
      <c r="G1273" s="239">
        <f>1440+2219</f>
        <v>3659</v>
      </c>
      <c r="H1273" s="240" t="s">
        <v>4491</v>
      </c>
      <c r="I1273" s="240"/>
      <c r="J1273" s="236"/>
      <c r="K1273" s="241">
        <v>43003</v>
      </c>
      <c r="L1273" s="236" t="s">
        <v>4632</v>
      </c>
      <c r="M1273" s="12"/>
    </row>
    <row r="1274" spans="1:13" ht="25.5">
      <c r="A1274" s="12"/>
      <c r="B1274" s="22">
        <v>50</v>
      </c>
      <c r="C1274" s="476" t="s">
        <v>4637</v>
      </c>
      <c r="D1274" s="477" t="s">
        <v>5508</v>
      </c>
      <c r="E1274" s="477" t="s">
        <v>5726</v>
      </c>
      <c r="F1274" s="477" t="s">
        <v>6737</v>
      </c>
      <c r="G1274" s="478">
        <v>6100</v>
      </c>
      <c r="H1274" s="240" t="s">
        <v>4491</v>
      </c>
      <c r="I1274" s="240"/>
      <c r="J1274" s="236"/>
      <c r="K1274" s="241">
        <v>43004</v>
      </c>
      <c r="L1274" s="477" t="s">
        <v>4638</v>
      </c>
      <c r="M1274" s="12"/>
    </row>
    <row r="1275" spans="1:13" ht="38.25">
      <c r="A1275" s="12"/>
      <c r="B1275" s="22">
        <v>51</v>
      </c>
      <c r="C1275" s="238" t="s">
        <v>1954</v>
      </c>
      <c r="D1275" s="236" t="s">
        <v>1955</v>
      </c>
      <c r="E1275" s="236" t="s">
        <v>6738</v>
      </c>
      <c r="F1275" s="236" t="s">
        <v>6739</v>
      </c>
      <c r="G1275" s="239">
        <v>20000</v>
      </c>
      <c r="H1275" s="240" t="s">
        <v>4491</v>
      </c>
      <c r="I1275" s="240"/>
      <c r="J1275" s="236"/>
      <c r="K1275" s="241">
        <v>42756</v>
      </c>
      <c r="L1275" s="236" t="s">
        <v>1956</v>
      </c>
      <c r="M1275" s="12"/>
    </row>
    <row r="1276" spans="1:13" ht="38.25">
      <c r="A1276" s="12"/>
      <c r="B1276" s="22">
        <v>52</v>
      </c>
      <c r="C1276" s="238" t="s">
        <v>1957</v>
      </c>
      <c r="D1276" s="236" t="s">
        <v>1958</v>
      </c>
      <c r="E1276" s="236" t="s">
        <v>1959</v>
      </c>
      <c r="F1276" s="236" t="s">
        <v>1960</v>
      </c>
      <c r="G1276" s="239">
        <v>22000</v>
      </c>
      <c r="H1276" s="240" t="s">
        <v>4491</v>
      </c>
      <c r="I1276" s="240"/>
      <c r="J1276" s="236"/>
      <c r="K1276" s="241">
        <v>42755</v>
      </c>
      <c r="L1276" s="236" t="s">
        <v>1961</v>
      </c>
      <c r="M1276" s="12"/>
    </row>
    <row r="1277" spans="1:13" ht="38.25">
      <c r="A1277" s="12"/>
      <c r="B1277" s="22">
        <v>53</v>
      </c>
      <c r="C1277" s="238" t="s">
        <v>1962</v>
      </c>
      <c r="D1277" s="236" t="s">
        <v>1963</v>
      </c>
      <c r="E1277" s="236" t="s">
        <v>1964</v>
      </c>
      <c r="F1277" s="236" t="s">
        <v>6740</v>
      </c>
      <c r="G1277" s="239">
        <v>5003</v>
      </c>
      <c r="H1277" s="240" t="s">
        <v>4491</v>
      </c>
      <c r="I1277" s="240"/>
      <c r="J1277" s="236"/>
      <c r="K1277" s="241">
        <v>42756</v>
      </c>
      <c r="L1277" s="236" t="s">
        <v>1965</v>
      </c>
      <c r="M1277" s="12"/>
    </row>
    <row r="1278" spans="1:13" ht="25.5">
      <c r="A1278" s="12"/>
      <c r="B1278" s="22">
        <v>54</v>
      </c>
      <c r="C1278" s="238" t="s">
        <v>1966</v>
      </c>
      <c r="D1278" s="236" t="s">
        <v>1967</v>
      </c>
      <c r="E1278" s="236" t="s">
        <v>6741</v>
      </c>
      <c r="F1278" s="236" t="s">
        <v>6742</v>
      </c>
      <c r="G1278" s="239">
        <v>5400</v>
      </c>
      <c r="H1278" s="240" t="s">
        <v>4491</v>
      </c>
      <c r="I1278" s="240"/>
      <c r="J1278" s="236"/>
      <c r="K1278" s="241">
        <v>42756</v>
      </c>
      <c r="L1278" s="236" t="s">
        <v>1968</v>
      </c>
      <c r="M1278" s="12"/>
    </row>
    <row r="1279" spans="1:13" ht="38.25">
      <c r="A1279" s="12"/>
      <c r="B1279" s="22">
        <v>55</v>
      </c>
      <c r="C1279" s="238" t="s">
        <v>1966</v>
      </c>
      <c r="D1279" s="236" t="s">
        <v>1969</v>
      </c>
      <c r="E1279" s="236" t="s">
        <v>1970</v>
      </c>
      <c r="F1279" s="236" t="s">
        <v>1971</v>
      </c>
      <c r="G1279" s="239">
        <v>4800</v>
      </c>
      <c r="H1279" s="240" t="s">
        <v>4491</v>
      </c>
      <c r="I1279" s="240"/>
      <c r="J1279" s="236"/>
      <c r="K1279" s="241">
        <v>43000</v>
      </c>
      <c r="L1279" s="236" t="s">
        <v>6743</v>
      </c>
      <c r="M1279" s="12"/>
    </row>
    <row r="1280" spans="1:13" ht="51">
      <c r="A1280" s="12"/>
      <c r="B1280" s="22">
        <v>56</v>
      </c>
      <c r="C1280" s="238" t="s">
        <v>6320</v>
      </c>
      <c r="D1280" s="236" t="s">
        <v>6321</v>
      </c>
      <c r="E1280" s="236" t="s">
        <v>1972</v>
      </c>
      <c r="F1280" s="236" t="s">
        <v>1973</v>
      </c>
      <c r="G1280" s="239">
        <f>1897+1898</f>
        <v>3795</v>
      </c>
      <c r="H1280" s="240" t="s">
        <v>4491</v>
      </c>
      <c r="I1280" s="240"/>
      <c r="J1280" s="236"/>
      <c r="K1280" s="241">
        <v>42754</v>
      </c>
      <c r="L1280" s="236" t="s">
        <v>6046</v>
      </c>
      <c r="M1280" s="12"/>
    </row>
    <row r="1281" spans="1:13" ht="25.5">
      <c r="A1281" s="12"/>
      <c r="B1281" s="22">
        <v>57</v>
      </c>
      <c r="C1281" s="238" t="s">
        <v>1974</v>
      </c>
      <c r="D1281" s="236" t="s">
        <v>1975</v>
      </c>
      <c r="E1281" s="236" t="s">
        <v>1976</v>
      </c>
      <c r="F1281" s="236" t="s">
        <v>1977</v>
      </c>
      <c r="G1281" s="239">
        <v>6550</v>
      </c>
      <c r="H1281" s="240" t="s">
        <v>4491</v>
      </c>
      <c r="I1281" s="240"/>
      <c r="J1281" s="236"/>
      <c r="K1281" s="241">
        <v>42880</v>
      </c>
      <c r="L1281" s="236" t="s">
        <v>1978</v>
      </c>
      <c r="M1281" s="12"/>
    </row>
    <row r="1282" spans="1:13" ht="38.25">
      <c r="A1282" s="12"/>
      <c r="B1282" s="22">
        <v>58</v>
      </c>
      <c r="C1282" s="238" t="s">
        <v>43</v>
      </c>
      <c r="D1282" s="236" t="s">
        <v>2196</v>
      </c>
      <c r="E1282" s="236" t="s">
        <v>2197</v>
      </c>
      <c r="F1282" s="236" t="s">
        <v>6744</v>
      </c>
      <c r="G1282" s="239">
        <v>6050</v>
      </c>
      <c r="H1282" s="240" t="s">
        <v>4491</v>
      </c>
      <c r="I1282" s="240"/>
      <c r="J1282" s="236"/>
      <c r="K1282" s="241">
        <v>42881</v>
      </c>
      <c r="L1282" s="236" t="s">
        <v>2198</v>
      </c>
      <c r="M1282" s="12"/>
    </row>
    <row r="1283" spans="1:13" ht="38.25">
      <c r="A1283" s="12"/>
      <c r="B1283" s="22">
        <v>59</v>
      </c>
      <c r="C1283" s="238" t="s">
        <v>1144</v>
      </c>
      <c r="D1283" s="236" t="s">
        <v>2199</v>
      </c>
      <c r="E1283" s="236" t="s">
        <v>2200</v>
      </c>
      <c r="F1283" s="236" t="s">
        <v>2201</v>
      </c>
      <c r="G1283" s="239">
        <v>5100</v>
      </c>
      <c r="H1283" s="240" t="s">
        <v>4491</v>
      </c>
      <c r="I1283" s="240"/>
      <c r="J1283" s="236"/>
      <c r="K1283" s="241">
        <v>42956</v>
      </c>
      <c r="L1283" s="236" t="s">
        <v>2202</v>
      </c>
      <c r="M1283" s="12"/>
    </row>
    <row r="1284" spans="1:13" ht="38.25">
      <c r="A1284" s="12"/>
      <c r="B1284" s="22">
        <v>60</v>
      </c>
      <c r="C1284" s="238" t="s">
        <v>2203</v>
      </c>
      <c r="D1284" s="236" t="s">
        <v>2204</v>
      </c>
      <c r="E1284" s="236" t="s">
        <v>2205</v>
      </c>
      <c r="F1284" s="236" t="s">
        <v>2206</v>
      </c>
      <c r="G1284" s="239">
        <v>4700</v>
      </c>
      <c r="H1284" s="240" t="s">
        <v>4491</v>
      </c>
      <c r="I1284" s="240"/>
      <c r="J1284" s="236"/>
      <c r="K1284" s="241">
        <v>42897</v>
      </c>
      <c r="L1284" s="236" t="s">
        <v>2207</v>
      </c>
      <c r="M1284" s="12"/>
    </row>
    <row r="1285" spans="1:13" ht="38.25">
      <c r="A1285" s="12"/>
      <c r="B1285" s="22">
        <v>61</v>
      </c>
      <c r="C1285" s="238" t="s">
        <v>2208</v>
      </c>
      <c r="D1285" s="236" t="s">
        <v>2209</v>
      </c>
      <c r="E1285" s="236" t="s">
        <v>2210</v>
      </c>
      <c r="F1285" s="236" t="s">
        <v>2211</v>
      </c>
      <c r="G1285" s="239">
        <v>375</v>
      </c>
      <c r="H1285" s="240" t="s">
        <v>4491</v>
      </c>
      <c r="I1285" s="240"/>
      <c r="J1285" s="236"/>
      <c r="K1285" s="241">
        <v>42956</v>
      </c>
      <c r="L1285" s="236" t="s">
        <v>2212</v>
      </c>
      <c r="M1285" s="12"/>
    </row>
    <row r="1286" spans="1:13" ht="38.25">
      <c r="A1286" s="12"/>
      <c r="B1286" s="22">
        <v>62</v>
      </c>
      <c r="C1286" s="238" t="s">
        <v>2213</v>
      </c>
      <c r="D1286" s="236" t="s">
        <v>2214</v>
      </c>
      <c r="E1286" s="236" t="s">
        <v>6745</v>
      </c>
      <c r="F1286" s="236" t="s">
        <v>2215</v>
      </c>
      <c r="G1286" s="239">
        <v>6050</v>
      </c>
      <c r="H1286" s="240" t="s">
        <v>4491</v>
      </c>
      <c r="I1286" s="240"/>
      <c r="J1286" s="236"/>
      <c r="K1286" s="241">
        <v>42956</v>
      </c>
      <c r="L1286" s="236" t="s">
        <v>2216</v>
      </c>
      <c r="M1286" s="12"/>
    </row>
    <row r="1287" spans="1:13" ht="38.25">
      <c r="A1287" s="12"/>
      <c r="B1287" s="22">
        <v>63</v>
      </c>
      <c r="C1287" s="238" t="s">
        <v>2270</v>
      </c>
      <c r="D1287" s="236" t="s">
        <v>2271</v>
      </c>
      <c r="E1287" s="236" t="s">
        <v>2272</v>
      </c>
      <c r="F1287" s="236" t="s">
        <v>2273</v>
      </c>
      <c r="G1287" s="239">
        <v>490</v>
      </c>
      <c r="H1287" s="240" t="s">
        <v>4491</v>
      </c>
      <c r="I1287" s="242"/>
      <c r="J1287" s="236"/>
      <c r="K1287" s="241">
        <v>42807</v>
      </c>
      <c r="L1287" s="236" t="s">
        <v>2274</v>
      </c>
      <c r="M1287" s="12"/>
    </row>
    <row r="1288" spans="1:13" ht="25.5">
      <c r="A1288" s="12"/>
      <c r="B1288" s="22">
        <v>64</v>
      </c>
      <c r="C1288" s="238" t="s">
        <v>2567</v>
      </c>
      <c r="D1288" s="236" t="s">
        <v>2568</v>
      </c>
      <c r="E1288" s="236" t="s">
        <v>6746</v>
      </c>
      <c r="F1288" s="236" t="s">
        <v>2569</v>
      </c>
      <c r="G1288" s="239">
        <v>5050</v>
      </c>
      <c r="H1288" s="240" t="s">
        <v>4491</v>
      </c>
      <c r="I1288" s="240"/>
      <c r="J1288" s="236"/>
      <c r="K1288" s="241">
        <v>42804</v>
      </c>
      <c r="L1288" s="236" t="s">
        <v>2570</v>
      </c>
      <c r="M1288" s="12"/>
    </row>
    <row r="1289" spans="1:13" ht="25.5">
      <c r="A1289" s="12"/>
      <c r="B1289" s="22">
        <v>65</v>
      </c>
      <c r="C1289" s="238" t="s">
        <v>837</v>
      </c>
      <c r="D1289" s="236" t="s">
        <v>2573</v>
      </c>
      <c r="E1289" s="236" t="s">
        <v>2574</v>
      </c>
      <c r="F1289" s="236" t="s">
        <v>2575</v>
      </c>
      <c r="G1289" s="239">
        <v>5100</v>
      </c>
      <c r="H1289" s="240" t="s">
        <v>4491</v>
      </c>
      <c r="I1289" s="242"/>
      <c r="J1289" s="236"/>
      <c r="K1289" s="241">
        <v>42906</v>
      </c>
      <c r="L1289" s="236" t="s">
        <v>2576</v>
      </c>
      <c r="M1289" s="12"/>
    </row>
    <row r="1290" spans="1:13" ht="38.25">
      <c r="A1290" s="12"/>
      <c r="B1290" s="22">
        <v>66</v>
      </c>
      <c r="C1290" s="238" t="s">
        <v>2577</v>
      </c>
      <c r="D1290" s="236" t="s">
        <v>2578</v>
      </c>
      <c r="E1290" s="236" t="s">
        <v>2579</v>
      </c>
      <c r="F1290" s="236" t="s">
        <v>2580</v>
      </c>
      <c r="G1290" s="239">
        <v>26394</v>
      </c>
      <c r="H1290" s="240" t="s">
        <v>4491</v>
      </c>
      <c r="I1290" s="240"/>
      <c r="J1290" s="236"/>
      <c r="K1290" s="241">
        <v>42906</v>
      </c>
      <c r="L1290" s="236" t="s">
        <v>2581</v>
      </c>
      <c r="M1290" s="12"/>
    </row>
    <row r="1291" spans="1:13" ht="25.5">
      <c r="A1291" s="12"/>
      <c r="B1291" s="22">
        <v>67</v>
      </c>
      <c r="C1291" s="238" t="s">
        <v>2582</v>
      </c>
      <c r="D1291" s="236" t="s">
        <v>2583</v>
      </c>
      <c r="E1291" s="236" t="s">
        <v>2584</v>
      </c>
      <c r="F1291" s="236" t="s">
        <v>2585</v>
      </c>
      <c r="G1291" s="239">
        <v>10100</v>
      </c>
      <c r="H1291" s="240" t="s">
        <v>4491</v>
      </c>
      <c r="I1291" s="242"/>
      <c r="J1291" s="236"/>
      <c r="K1291" s="241">
        <v>42866</v>
      </c>
      <c r="L1291" s="236" t="s">
        <v>2586</v>
      </c>
      <c r="M1291" s="12"/>
    </row>
    <row r="1292" spans="1:13" ht="25.5">
      <c r="A1292" s="12"/>
      <c r="B1292" s="22">
        <v>68</v>
      </c>
      <c r="C1292" s="238" t="s">
        <v>2587</v>
      </c>
      <c r="D1292" s="236" t="s">
        <v>2588</v>
      </c>
      <c r="E1292" s="236" t="s">
        <v>2589</v>
      </c>
      <c r="F1292" s="236" t="s">
        <v>2590</v>
      </c>
      <c r="G1292" s="239">
        <v>20200</v>
      </c>
      <c r="H1292" s="240" t="s">
        <v>4491</v>
      </c>
      <c r="I1292" s="240"/>
      <c r="J1292" s="236"/>
      <c r="K1292" s="241">
        <v>42866</v>
      </c>
      <c r="L1292" s="236" t="s">
        <v>2591</v>
      </c>
      <c r="M1292" s="12"/>
    </row>
    <row r="1293" spans="1:13" ht="25.5">
      <c r="A1293" s="12"/>
      <c r="B1293" s="22">
        <v>69</v>
      </c>
      <c r="C1293" s="238" t="s">
        <v>1911</v>
      </c>
      <c r="D1293" s="236" t="s">
        <v>2592</v>
      </c>
      <c r="E1293" s="236" t="s">
        <v>6747</v>
      </c>
      <c r="F1293" s="236" t="s">
        <v>2593</v>
      </c>
      <c r="G1293" s="239">
        <v>19881</v>
      </c>
      <c r="H1293" s="240" t="s">
        <v>4491</v>
      </c>
      <c r="I1293" s="240"/>
      <c r="J1293" s="236"/>
      <c r="K1293" s="241">
        <v>42986</v>
      </c>
      <c r="L1293" s="236" t="s">
        <v>2594</v>
      </c>
      <c r="M1293" s="12"/>
    </row>
    <row r="1294" spans="1:13" ht="25.5">
      <c r="A1294" s="12"/>
      <c r="B1294" s="22">
        <v>70</v>
      </c>
      <c r="C1294" s="238" t="s">
        <v>1836</v>
      </c>
      <c r="D1294" s="236" t="s">
        <v>2595</v>
      </c>
      <c r="E1294" s="236" t="s">
        <v>6748</v>
      </c>
      <c r="F1294" s="236" t="s">
        <v>2596</v>
      </c>
      <c r="G1294" s="239">
        <v>5200</v>
      </c>
      <c r="H1294" s="240" t="s">
        <v>4491</v>
      </c>
      <c r="I1294" s="240"/>
      <c r="J1294" s="236"/>
      <c r="K1294" s="241" t="s">
        <v>6749</v>
      </c>
      <c r="L1294" s="236" t="s">
        <v>2597</v>
      </c>
      <c r="M1294" s="12"/>
    </row>
    <row r="1295" spans="1:13" ht="25.5">
      <c r="A1295" s="12"/>
      <c r="B1295" s="22">
        <v>71</v>
      </c>
      <c r="C1295" s="238" t="s">
        <v>2598</v>
      </c>
      <c r="D1295" s="236" t="s">
        <v>2599</v>
      </c>
      <c r="E1295" s="236" t="s">
        <v>2600</v>
      </c>
      <c r="F1295" s="236" t="s">
        <v>2601</v>
      </c>
      <c r="G1295" s="239">
        <v>3200</v>
      </c>
      <c r="H1295" s="240" t="s">
        <v>4491</v>
      </c>
      <c r="I1295" s="240"/>
      <c r="J1295" s="236"/>
      <c r="K1295" s="241">
        <v>42879</v>
      </c>
      <c r="L1295" s="236" t="s">
        <v>2602</v>
      </c>
      <c r="M1295" s="12"/>
    </row>
    <row r="1296" spans="1:13" ht="25.5">
      <c r="A1296" s="12"/>
      <c r="B1296" s="22">
        <v>72</v>
      </c>
      <c r="C1296" s="238" t="s">
        <v>2603</v>
      </c>
      <c r="D1296" s="236" t="s">
        <v>2604</v>
      </c>
      <c r="E1296" s="236" t="s">
        <v>6750</v>
      </c>
      <c r="F1296" s="236" t="s">
        <v>6751</v>
      </c>
      <c r="G1296" s="239">
        <v>600</v>
      </c>
      <c r="H1296" s="240" t="s">
        <v>4491</v>
      </c>
      <c r="I1296" s="240"/>
      <c r="J1296" s="236"/>
      <c r="K1296" s="241">
        <v>42815</v>
      </c>
      <c r="L1296" s="236" t="s">
        <v>2605</v>
      </c>
      <c r="M1296" s="12"/>
    </row>
    <row r="1297" spans="1:13" ht="25.5">
      <c r="A1297" s="12"/>
      <c r="B1297" s="22">
        <v>73</v>
      </c>
      <c r="C1297" s="238" t="s">
        <v>2603</v>
      </c>
      <c r="D1297" s="236" t="s">
        <v>2606</v>
      </c>
      <c r="E1297" s="236" t="s">
        <v>6752</v>
      </c>
      <c r="F1297" s="236" t="s">
        <v>2607</v>
      </c>
      <c r="G1297" s="239">
        <v>2500</v>
      </c>
      <c r="H1297" s="240" t="s">
        <v>4491</v>
      </c>
      <c r="I1297" s="240"/>
      <c r="J1297" s="236"/>
      <c r="K1297" s="241">
        <v>42986</v>
      </c>
      <c r="L1297" s="236" t="s">
        <v>2608</v>
      </c>
      <c r="M1297" s="12"/>
    </row>
    <row r="1298" spans="1:13" ht="51">
      <c r="A1298" s="12"/>
      <c r="B1298" s="22">
        <v>74</v>
      </c>
      <c r="C1298" s="238" t="s">
        <v>6322</v>
      </c>
      <c r="D1298" s="236" t="s">
        <v>5509</v>
      </c>
      <c r="E1298" s="236" t="s">
        <v>2610</v>
      </c>
      <c r="F1298" s="236" t="s">
        <v>6753</v>
      </c>
      <c r="G1298" s="239">
        <v>24674</v>
      </c>
      <c r="H1298" s="240" t="s">
        <v>4491</v>
      </c>
      <c r="I1298" s="240"/>
      <c r="J1298" s="236"/>
      <c r="K1298" s="241">
        <v>42991</v>
      </c>
      <c r="L1298" s="236" t="s">
        <v>6047</v>
      </c>
      <c r="M1298" s="12"/>
    </row>
    <row r="1299" spans="1:13" ht="25.5">
      <c r="A1299" s="12"/>
      <c r="B1299" s="22">
        <v>75</v>
      </c>
      <c r="C1299" s="238" t="s">
        <v>2611</v>
      </c>
      <c r="D1299" s="236" t="s">
        <v>2612</v>
      </c>
      <c r="E1299" s="236" t="s">
        <v>2613</v>
      </c>
      <c r="F1299" s="236" t="s">
        <v>6754</v>
      </c>
      <c r="G1299" s="239">
        <v>5050</v>
      </c>
      <c r="H1299" s="240" t="s">
        <v>4491</v>
      </c>
      <c r="I1299" s="240"/>
      <c r="J1299" s="236"/>
      <c r="K1299" s="241">
        <v>42991</v>
      </c>
      <c r="L1299" s="236" t="s">
        <v>2614</v>
      </c>
      <c r="M1299" s="12"/>
    </row>
    <row r="1300" spans="1:13" ht="25.5">
      <c r="A1300" s="12"/>
      <c r="B1300" s="22">
        <v>76</v>
      </c>
      <c r="C1300" s="238" t="s">
        <v>2615</v>
      </c>
      <c r="D1300" s="236" t="s">
        <v>2616</v>
      </c>
      <c r="E1300" s="236" t="s">
        <v>2617</v>
      </c>
      <c r="F1300" s="236" t="s">
        <v>2618</v>
      </c>
      <c r="G1300" s="239">
        <v>5050</v>
      </c>
      <c r="H1300" s="240" t="s">
        <v>4491</v>
      </c>
      <c r="I1300" s="240"/>
      <c r="J1300" s="236"/>
      <c r="K1300" s="241">
        <v>42991</v>
      </c>
      <c r="L1300" s="236" t="s">
        <v>2619</v>
      </c>
      <c r="M1300" s="12"/>
    </row>
    <row r="1301" spans="1:13" ht="25.5">
      <c r="A1301" s="12"/>
      <c r="B1301" s="22">
        <v>77</v>
      </c>
      <c r="C1301" s="238" t="s">
        <v>1760</v>
      </c>
      <c r="D1301" s="236" t="s">
        <v>2620</v>
      </c>
      <c r="E1301" s="236" t="s">
        <v>2621</v>
      </c>
      <c r="F1301" s="236" t="s">
        <v>2622</v>
      </c>
      <c r="G1301" s="239">
        <v>5050</v>
      </c>
      <c r="H1301" s="240" t="s">
        <v>4491</v>
      </c>
      <c r="I1301" s="242"/>
      <c r="J1301" s="236"/>
      <c r="K1301" s="241">
        <v>42852</v>
      </c>
      <c r="L1301" s="236" t="s">
        <v>2623</v>
      </c>
      <c r="M1301" s="12"/>
    </row>
    <row r="1302" spans="1:13" ht="25.5">
      <c r="A1302" s="12"/>
      <c r="B1302" s="22">
        <v>78</v>
      </c>
      <c r="C1302" s="238" t="s">
        <v>2624</v>
      </c>
      <c r="D1302" s="236" t="s">
        <v>2625</v>
      </c>
      <c r="E1302" s="236" t="s">
        <v>6755</v>
      </c>
      <c r="F1302" s="236" t="s">
        <v>2626</v>
      </c>
      <c r="G1302" s="239">
        <v>1650</v>
      </c>
      <c r="H1302" s="240" t="s">
        <v>4491</v>
      </c>
      <c r="I1302" s="240"/>
      <c r="J1302" s="236"/>
      <c r="K1302" s="241">
        <v>42852</v>
      </c>
      <c r="L1302" s="236" t="s">
        <v>2627</v>
      </c>
      <c r="M1302" s="12"/>
    </row>
    <row r="1303" spans="1:13" ht="38.25">
      <c r="A1303" s="12"/>
      <c r="B1303" s="22">
        <v>79</v>
      </c>
      <c r="C1303" s="238" t="s">
        <v>2609</v>
      </c>
      <c r="D1303" s="236" t="s">
        <v>2628</v>
      </c>
      <c r="E1303" s="236" t="s">
        <v>2629</v>
      </c>
      <c r="F1303" s="236" t="s">
        <v>6756</v>
      </c>
      <c r="G1303" s="239">
        <v>5230</v>
      </c>
      <c r="H1303" s="240" t="s">
        <v>4491</v>
      </c>
      <c r="I1303" s="242"/>
      <c r="J1303" s="236"/>
      <c r="K1303" s="241">
        <v>42990</v>
      </c>
      <c r="L1303" s="236" t="s">
        <v>2630</v>
      </c>
      <c r="M1303" s="12"/>
    </row>
    <row r="1304" spans="1:13" ht="25.5">
      <c r="A1304" s="12"/>
      <c r="B1304" s="22">
        <v>80</v>
      </c>
      <c r="C1304" s="238" t="s">
        <v>2631</v>
      </c>
      <c r="D1304" s="236" t="s">
        <v>2632</v>
      </c>
      <c r="E1304" s="236" t="s">
        <v>2633</v>
      </c>
      <c r="F1304" s="236" t="s">
        <v>2634</v>
      </c>
      <c r="G1304" s="239">
        <v>9400</v>
      </c>
      <c r="H1304" s="240" t="s">
        <v>4491</v>
      </c>
      <c r="I1304" s="240"/>
      <c r="J1304" s="236"/>
      <c r="K1304" s="241">
        <v>42807</v>
      </c>
      <c r="L1304" s="236" t="s">
        <v>2635</v>
      </c>
      <c r="M1304" s="12"/>
    </row>
    <row r="1305" spans="1:13" ht="25.5">
      <c r="A1305" s="12"/>
      <c r="B1305" s="22">
        <v>81</v>
      </c>
      <c r="C1305" s="238" t="s">
        <v>2636</v>
      </c>
      <c r="D1305" s="236" t="s">
        <v>2637</v>
      </c>
      <c r="E1305" s="236" t="s">
        <v>2638</v>
      </c>
      <c r="F1305" s="236" t="s">
        <v>2639</v>
      </c>
      <c r="G1305" s="239">
        <v>5000</v>
      </c>
      <c r="H1305" s="240" t="s">
        <v>4491</v>
      </c>
      <c r="I1305" s="240"/>
      <c r="J1305" s="236"/>
      <c r="K1305" s="241">
        <v>42906</v>
      </c>
      <c r="L1305" s="236" t="s">
        <v>2640</v>
      </c>
      <c r="M1305" s="12"/>
    </row>
    <row r="1306" spans="1:13" ht="25.5">
      <c r="A1306" s="12"/>
      <c r="B1306" s="22">
        <v>82</v>
      </c>
      <c r="C1306" s="238" t="s">
        <v>2641</v>
      </c>
      <c r="D1306" s="236" t="s">
        <v>2642</v>
      </c>
      <c r="E1306" s="236" t="s">
        <v>2643</v>
      </c>
      <c r="F1306" s="236" t="s">
        <v>2644</v>
      </c>
      <c r="G1306" s="239">
        <v>5300</v>
      </c>
      <c r="H1306" s="240" t="s">
        <v>4491</v>
      </c>
      <c r="I1306" s="240"/>
      <c r="J1306" s="236"/>
      <c r="K1306" s="241">
        <v>42808</v>
      </c>
      <c r="L1306" s="236" t="s">
        <v>2645</v>
      </c>
      <c r="M1306" s="12"/>
    </row>
    <row r="1307" spans="1:13" ht="25.5">
      <c r="A1307" s="12"/>
      <c r="B1307" s="22">
        <v>83</v>
      </c>
      <c r="C1307" s="238" t="s">
        <v>2646</v>
      </c>
      <c r="D1307" s="236" t="s">
        <v>2647</v>
      </c>
      <c r="E1307" s="236" t="s">
        <v>2648</v>
      </c>
      <c r="F1307" s="236" t="s">
        <v>6757</v>
      </c>
      <c r="G1307" s="239">
        <v>7000</v>
      </c>
      <c r="H1307" s="240" t="s">
        <v>4491</v>
      </c>
      <c r="I1307" s="240"/>
      <c r="J1307" s="236"/>
      <c r="K1307" s="241">
        <v>42990</v>
      </c>
      <c r="L1307" s="236" t="s">
        <v>2649</v>
      </c>
      <c r="M1307" s="12"/>
    </row>
    <row r="1308" spans="1:13" ht="25.5">
      <c r="A1308" s="12"/>
      <c r="B1308" s="22">
        <v>84</v>
      </c>
      <c r="C1308" s="238" t="s">
        <v>2760</v>
      </c>
      <c r="D1308" s="236" t="s">
        <v>2761</v>
      </c>
      <c r="E1308" s="236" t="s">
        <v>6758</v>
      </c>
      <c r="F1308" s="236" t="s">
        <v>2762</v>
      </c>
      <c r="G1308" s="239">
        <v>5050</v>
      </c>
      <c r="H1308" s="240" t="s">
        <v>4491</v>
      </c>
      <c r="I1308" s="240"/>
      <c r="J1308" s="236"/>
      <c r="K1308" s="241">
        <v>42811</v>
      </c>
      <c r="L1308" s="236" t="s">
        <v>2763</v>
      </c>
      <c r="M1308" s="12"/>
    </row>
    <row r="1309" spans="1:13" ht="25.5">
      <c r="A1309" s="12"/>
      <c r="B1309" s="22">
        <v>85</v>
      </c>
      <c r="C1309" s="238" t="s">
        <v>2764</v>
      </c>
      <c r="D1309" s="236" t="s">
        <v>2765</v>
      </c>
      <c r="E1309" s="236" t="s">
        <v>2766</v>
      </c>
      <c r="F1309" s="236" t="s">
        <v>6759</v>
      </c>
      <c r="G1309" s="239">
        <v>5000</v>
      </c>
      <c r="H1309" s="240" t="s">
        <v>4491</v>
      </c>
      <c r="I1309" s="240"/>
      <c r="J1309" s="236"/>
      <c r="K1309" s="241">
        <v>42812</v>
      </c>
      <c r="L1309" s="236" t="s">
        <v>2767</v>
      </c>
      <c r="M1309" s="12"/>
    </row>
    <row r="1310" spans="1:13" ht="25.5">
      <c r="A1310" s="12"/>
      <c r="B1310" s="22">
        <v>86</v>
      </c>
      <c r="C1310" s="238" t="s">
        <v>2768</v>
      </c>
      <c r="D1310" s="236" t="s">
        <v>2769</v>
      </c>
      <c r="E1310" s="236" t="s">
        <v>2770</v>
      </c>
      <c r="F1310" s="236" t="s">
        <v>2771</v>
      </c>
      <c r="G1310" s="239">
        <v>468</v>
      </c>
      <c r="H1310" s="240" t="s">
        <v>4491</v>
      </c>
      <c r="I1310" s="240"/>
      <c r="J1310" s="236"/>
      <c r="K1310" s="241">
        <v>42993</v>
      </c>
      <c r="L1310" s="236" t="s">
        <v>2772</v>
      </c>
      <c r="M1310" s="12"/>
    </row>
    <row r="1311" spans="1:13" ht="76.5">
      <c r="A1311" s="12"/>
      <c r="B1311" s="22">
        <v>87</v>
      </c>
      <c r="C1311" s="238" t="s">
        <v>6323</v>
      </c>
      <c r="D1311" s="236" t="s">
        <v>6324</v>
      </c>
      <c r="E1311" s="236" t="s">
        <v>6325</v>
      </c>
      <c r="F1311" s="236" t="s">
        <v>6760</v>
      </c>
      <c r="G1311" s="239">
        <f>5724+5000+9000</f>
        <v>19724</v>
      </c>
      <c r="H1311" s="240" t="s">
        <v>4491</v>
      </c>
      <c r="I1311" s="240"/>
      <c r="J1311" s="236"/>
      <c r="K1311" s="241">
        <v>43000</v>
      </c>
      <c r="L1311" s="236" t="s">
        <v>3054</v>
      </c>
      <c r="M1311" s="12"/>
    </row>
    <row r="1312" spans="1:13" ht="25.5">
      <c r="A1312" s="12"/>
      <c r="B1312" s="22">
        <v>88</v>
      </c>
      <c r="C1312" s="238" t="s">
        <v>3056</v>
      </c>
      <c r="D1312" s="236" t="s">
        <v>3057</v>
      </c>
      <c r="E1312" s="236" t="s">
        <v>3058</v>
      </c>
      <c r="F1312" s="236" t="s">
        <v>6761</v>
      </c>
      <c r="G1312" s="239">
        <v>3125</v>
      </c>
      <c r="H1312" s="240" t="s">
        <v>4491</v>
      </c>
      <c r="I1312" s="240"/>
      <c r="J1312" s="236"/>
      <c r="K1312" s="241">
        <v>43000</v>
      </c>
      <c r="L1312" s="236" t="s">
        <v>3059</v>
      </c>
      <c r="M1312" s="12"/>
    </row>
    <row r="1313" spans="1:13" ht="38.25">
      <c r="A1313" s="12"/>
      <c r="B1313" s="22">
        <v>89</v>
      </c>
      <c r="C1313" s="238" t="s">
        <v>3060</v>
      </c>
      <c r="D1313" s="236" t="s">
        <v>3061</v>
      </c>
      <c r="E1313" s="236" t="s">
        <v>6762</v>
      </c>
      <c r="F1313" s="236" t="s">
        <v>6763</v>
      </c>
      <c r="G1313" s="239">
        <v>10000</v>
      </c>
      <c r="H1313" s="240" t="s">
        <v>4491</v>
      </c>
      <c r="I1313" s="240"/>
      <c r="J1313" s="236"/>
      <c r="K1313" s="241">
        <v>42816</v>
      </c>
      <c r="L1313" s="236" t="s">
        <v>3062</v>
      </c>
      <c r="M1313" s="12"/>
    </row>
    <row r="1314" spans="1:13" ht="25.5">
      <c r="A1314" s="12"/>
      <c r="B1314" s="22">
        <v>90</v>
      </c>
      <c r="C1314" s="238" t="s">
        <v>3063</v>
      </c>
      <c r="D1314" s="236" t="s">
        <v>3064</v>
      </c>
      <c r="E1314" s="236" t="s">
        <v>3065</v>
      </c>
      <c r="F1314" s="236" t="s">
        <v>6764</v>
      </c>
      <c r="G1314" s="239">
        <v>5200</v>
      </c>
      <c r="H1314" s="240" t="s">
        <v>4491</v>
      </c>
      <c r="I1314" s="240"/>
      <c r="J1314" s="236"/>
      <c r="K1314" s="241">
        <v>42816</v>
      </c>
      <c r="L1314" s="236" t="s">
        <v>3066</v>
      </c>
      <c r="M1314" s="12"/>
    </row>
    <row r="1315" spans="1:13" ht="25.5">
      <c r="A1315" s="12"/>
      <c r="B1315" s="22">
        <v>91</v>
      </c>
      <c r="C1315" s="238" t="s">
        <v>3067</v>
      </c>
      <c r="D1315" s="236" t="s">
        <v>2625</v>
      </c>
      <c r="E1315" s="236" t="s">
        <v>3068</v>
      </c>
      <c r="F1315" s="236" t="s">
        <v>6765</v>
      </c>
      <c r="G1315" s="239">
        <v>4700</v>
      </c>
      <c r="H1315" s="240" t="s">
        <v>4491</v>
      </c>
      <c r="I1315" s="240"/>
      <c r="J1315" s="236"/>
      <c r="K1315" s="241">
        <v>42815</v>
      </c>
      <c r="L1315" s="236" t="s">
        <v>6048</v>
      </c>
      <c r="M1315" s="12"/>
    </row>
    <row r="1316" spans="1:13" ht="25.5">
      <c r="A1316" s="12"/>
      <c r="B1316" s="22">
        <v>92</v>
      </c>
      <c r="C1316" s="238" t="s">
        <v>3074</v>
      </c>
      <c r="D1316" s="236" t="s">
        <v>3075</v>
      </c>
      <c r="E1316" s="236" t="s">
        <v>3076</v>
      </c>
      <c r="F1316" s="236" t="s">
        <v>6766</v>
      </c>
      <c r="G1316" s="239">
        <v>5000</v>
      </c>
      <c r="H1316" s="240" t="s">
        <v>4491</v>
      </c>
      <c r="I1316" s="240"/>
      <c r="J1316" s="236"/>
      <c r="K1316" s="241">
        <v>42815</v>
      </c>
      <c r="L1316" s="236" t="s">
        <v>3077</v>
      </c>
      <c r="M1316" s="12"/>
    </row>
    <row r="1317" spans="1:13" ht="25.5">
      <c r="A1317" s="12"/>
      <c r="B1317" s="22">
        <v>93</v>
      </c>
      <c r="C1317" s="238" t="s">
        <v>4106</v>
      </c>
      <c r="D1317" s="236" t="s">
        <v>4137</v>
      </c>
      <c r="E1317" s="236" t="s">
        <v>4138</v>
      </c>
      <c r="F1317" s="236" t="s">
        <v>6767</v>
      </c>
      <c r="G1317" s="239">
        <v>10400</v>
      </c>
      <c r="H1317" s="240" t="s">
        <v>4491</v>
      </c>
      <c r="I1317" s="240"/>
      <c r="J1317" s="236"/>
      <c r="K1317" s="241">
        <v>42852</v>
      </c>
      <c r="L1317" s="236" t="s">
        <v>4200</v>
      </c>
      <c r="M1317" s="12"/>
    </row>
    <row r="1318" spans="1:13" ht="25.5">
      <c r="A1318" s="12"/>
      <c r="B1318" s="22">
        <v>94</v>
      </c>
      <c r="C1318" s="238" t="s">
        <v>5510</v>
      </c>
      <c r="D1318" s="236" t="s">
        <v>5511</v>
      </c>
      <c r="E1318" s="236" t="s">
        <v>2571</v>
      </c>
      <c r="F1318" s="236" t="s">
        <v>7255</v>
      </c>
      <c r="G1318" s="239">
        <v>8729</v>
      </c>
      <c r="H1318" s="240" t="s">
        <v>4491</v>
      </c>
      <c r="I1318" s="240"/>
      <c r="J1318" s="236"/>
      <c r="K1318" s="241">
        <v>42986</v>
      </c>
      <c r="L1318" s="236" t="s">
        <v>2572</v>
      </c>
      <c r="M1318" s="12"/>
    </row>
    <row r="1319" spans="1:13" ht="25.5">
      <c r="A1319" s="12"/>
      <c r="B1319" s="22">
        <v>95</v>
      </c>
      <c r="C1319" s="238" t="s">
        <v>5512</v>
      </c>
      <c r="D1319" s="236" t="s">
        <v>5513</v>
      </c>
      <c r="E1319" s="236" t="s">
        <v>4635</v>
      </c>
      <c r="F1319" s="236" t="s">
        <v>7256</v>
      </c>
      <c r="G1319" s="239">
        <v>17618</v>
      </c>
      <c r="H1319" s="240" t="s">
        <v>4491</v>
      </c>
      <c r="I1319" s="240"/>
      <c r="J1319" s="236"/>
      <c r="K1319" s="241">
        <v>42820</v>
      </c>
      <c r="L1319" s="236" t="s">
        <v>4636</v>
      </c>
      <c r="M1319" s="12"/>
    </row>
    <row r="1320" spans="1:13" ht="25.5">
      <c r="A1320" s="12"/>
      <c r="B1320" s="22">
        <v>96</v>
      </c>
      <c r="C1320" s="238" t="s">
        <v>5514</v>
      </c>
      <c r="D1320" s="236" t="s">
        <v>5515</v>
      </c>
      <c r="E1320" s="236" t="s">
        <v>4451</v>
      </c>
      <c r="F1320" s="236" t="s">
        <v>7257</v>
      </c>
      <c r="G1320" s="239">
        <v>200</v>
      </c>
      <c r="H1320" s="240" t="s">
        <v>4491</v>
      </c>
      <c r="I1320" s="240"/>
      <c r="J1320" s="236"/>
      <c r="K1320" s="241">
        <v>42823</v>
      </c>
      <c r="L1320" s="236" t="s">
        <v>4468</v>
      </c>
      <c r="M1320" s="12"/>
    </row>
    <row r="1321" spans="1:13" ht="25.5">
      <c r="A1321" s="12"/>
      <c r="B1321" s="22">
        <v>97</v>
      </c>
      <c r="C1321" s="238" t="s">
        <v>1836</v>
      </c>
      <c r="D1321" s="236" t="s">
        <v>5516</v>
      </c>
      <c r="E1321" s="236" t="s">
        <v>4194</v>
      </c>
      <c r="F1321" s="236" t="s">
        <v>7258</v>
      </c>
      <c r="G1321" s="239">
        <v>4800</v>
      </c>
      <c r="H1321" s="240" t="s">
        <v>4491</v>
      </c>
      <c r="I1321" s="240"/>
      <c r="J1321" s="236"/>
      <c r="K1321" s="241">
        <v>42914</v>
      </c>
      <c r="L1321" s="236" t="s">
        <v>4218</v>
      </c>
      <c r="M1321" s="12"/>
    </row>
    <row r="1322" spans="1:13" ht="25.5">
      <c r="A1322" s="12"/>
      <c r="B1322" s="22">
        <v>98</v>
      </c>
      <c r="C1322" s="238" t="s">
        <v>1936</v>
      </c>
      <c r="D1322" s="236" t="s">
        <v>5517</v>
      </c>
      <c r="E1322" s="236" t="s">
        <v>4446</v>
      </c>
      <c r="F1322" s="236" t="s">
        <v>7259</v>
      </c>
      <c r="G1322" s="239">
        <v>200</v>
      </c>
      <c r="H1322" s="240" t="s">
        <v>4491</v>
      </c>
      <c r="I1322" s="240"/>
      <c r="J1322" s="236"/>
      <c r="K1322" s="241">
        <v>42818</v>
      </c>
      <c r="L1322" s="236" t="s">
        <v>4466</v>
      </c>
      <c r="M1322" s="12"/>
    </row>
    <row r="1323" spans="1:13" ht="51">
      <c r="A1323" s="12"/>
      <c r="B1323" s="22">
        <v>99</v>
      </c>
      <c r="C1323" s="238" t="s">
        <v>6768</v>
      </c>
      <c r="D1323" s="236" t="s">
        <v>6769</v>
      </c>
      <c r="E1323" s="236" t="s">
        <v>6770</v>
      </c>
      <c r="F1323" s="236" t="s">
        <v>7260</v>
      </c>
      <c r="G1323" s="239">
        <v>400</v>
      </c>
      <c r="H1323" s="240" t="s">
        <v>4491</v>
      </c>
      <c r="I1323" s="240"/>
      <c r="J1323" s="236"/>
      <c r="K1323" s="241">
        <v>42920</v>
      </c>
      <c r="L1323" s="236" t="s">
        <v>6771</v>
      </c>
      <c r="M1323" s="12"/>
    </row>
    <row r="1324" spans="1:13" ht="38.25">
      <c r="A1324" s="12"/>
      <c r="B1324" s="22">
        <v>100</v>
      </c>
      <c r="C1324" s="238" t="s">
        <v>6772</v>
      </c>
      <c r="D1324" s="236" t="s">
        <v>6773</v>
      </c>
      <c r="E1324" s="236" t="s">
        <v>6774</v>
      </c>
      <c r="F1324" s="236" t="s">
        <v>7261</v>
      </c>
      <c r="G1324" s="239">
        <v>11250</v>
      </c>
      <c r="H1324" s="240" t="s">
        <v>4491</v>
      </c>
      <c r="I1324" s="240"/>
      <c r="J1324" s="236"/>
      <c r="K1324" s="241" t="s">
        <v>6775</v>
      </c>
      <c r="L1324" s="236" t="s">
        <v>6776</v>
      </c>
      <c r="M1324" s="12"/>
    </row>
    <row r="1325" spans="1:13" ht="38.25">
      <c r="A1325" s="12"/>
      <c r="B1325" s="22">
        <v>101</v>
      </c>
      <c r="C1325" s="238" t="s">
        <v>6777</v>
      </c>
      <c r="D1325" s="236" t="s">
        <v>6778</v>
      </c>
      <c r="E1325" s="236" t="s">
        <v>6779</v>
      </c>
      <c r="F1325" s="236" t="s">
        <v>7262</v>
      </c>
      <c r="G1325" s="239">
        <v>5200</v>
      </c>
      <c r="H1325" s="240" t="s">
        <v>4491</v>
      </c>
      <c r="I1325" s="240"/>
      <c r="J1325" s="236"/>
      <c r="K1325" s="241" t="s">
        <v>6780</v>
      </c>
      <c r="L1325" s="236" t="s">
        <v>6781</v>
      </c>
      <c r="M1325" s="12"/>
    </row>
    <row r="1326" spans="1:13" ht="38.25">
      <c r="A1326" s="12"/>
      <c r="B1326" s="22">
        <v>102</v>
      </c>
      <c r="C1326" s="238" t="s">
        <v>6782</v>
      </c>
      <c r="D1326" s="236" t="s">
        <v>6783</v>
      </c>
      <c r="E1326" s="236" t="s">
        <v>6784</v>
      </c>
      <c r="F1326" s="236" t="s">
        <v>7263</v>
      </c>
      <c r="G1326" s="239">
        <v>450</v>
      </c>
      <c r="H1326" s="240" t="s">
        <v>4491</v>
      </c>
      <c r="I1326" s="240"/>
      <c r="J1326" s="236"/>
      <c r="K1326" s="241" t="s">
        <v>6688</v>
      </c>
      <c r="L1326" s="236" t="s">
        <v>6785</v>
      </c>
      <c r="M1326" s="12"/>
    </row>
    <row r="1327" spans="1:13" ht="38.25">
      <c r="A1327" s="12"/>
      <c r="B1327" s="22">
        <v>103</v>
      </c>
      <c r="C1327" s="238" t="s">
        <v>6786</v>
      </c>
      <c r="D1327" s="236" t="s">
        <v>6787</v>
      </c>
      <c r="E1327" s="236" t="s">
        <v>6788</v>
      </c>
      <c r="F1327" s="236" t="s">
        <v>7264</v>
      </c>
      <c r="G1327" s="239">
        <v>3400</v>
      </c>
      <c r="H1327" s="240" t="s">
        <v>4491</v>
      </c>
      <c r="I1327" s="240"/>
      <c r="J1327" s="236"/>
      <c r="K1327" s="241" t="s">
        <v>6780</v>
      </c>
      <c r="L1327" s="236" t="s">
        <v>6789</v>
      </c>
      <c r="M1327" s="12"/>
    </row>
    <row r="1328" spans="1:13" ht="25.5">
      <c r="A1328" s="12"/>
      <c r="B1328" s="22">
        <v>104</v>
      </c>
      <c r="C1328" s="238" t="s">
        <v>2384</v>
      </c>
      <c r="D1328" s="236" t="s">
        <v>2385</v>
      </c>
      <c r="E1328" s="236" t="s">
        <v>2386</v>
      </c>
      <c r="F1328" s="236" t="s">
        <v>7265</v>
      </c>
      <c r="G1328" s="239">
        <v>5200</v>
      </c>
      <c r="H1328" s="240" t="s">
        <v>4491</v>
      </c>
      <c r="I1328" s="240"/>
      <c r="J1328" s="236"/>
      <c r="K1328" s="241">
        <v>42793</v>
      </c>
      <c r="L1328" s="236" t="s">
        <v>2387</v>
      </c>
      <c r="M1328" s="12"/>
    </row>
    <row r="1329" spans="1:13" ht="25.5">
      <c r="A1329" s="12"/>
      <c r="B1329" s="22">
        <v>105</v>
      </c>
      <c r="C1329" s="238" t="s">
        <v>2388</v>
      </c>
      <c r="D1329" s="236" t="s">
        <v>2389</v>
      </c>
      <c r="E1329" s="236" t="s">
        <v>2390</v>
      </c>
      <c r="F1329" s="236" t="s">
        <v>2391</v>
      </c>
      <c r="G1329" s="239">
        <v>5200</v>
      </c>
      <c r="H1329" s="240" t="s">
        <v>4491</v>
      </c>
      <c r="I1329" s="240"/>
      <c r="J1329" s="236"/>
      <c r="K1329" s="241">
        <v>42793</v>
      </c>
      <c r="L1329" s="236" t="s">
        <v>2392</v>
      </c>
      <c r="M1329" s="12"/>
    </row>
    <row r="1330" spans="1:13" ht="25.5">
      <c r="A1330" s="12"/>
      <c r="B1330" s="22">
        <v>106</v>
      </c>
      <c r="C1330" s="238" t="s">
        <v>2393</v>
      </c>
      <c r="D1330" s="236" t="s">
        <v>2394</v>
      </c>
      <c r="E1330" s="236" t="s">
        <v>2395</v>
      </c>
      <c r="F1330" s="236" t="s">
        <v>2396</v>
      </c>
      <c r="G1330" s="239">
        <v>20000</v>
      </c>
      <c r="H1330" s="240" t="s">
        <v>4491</v>
      </c>
      <c r="I1330" s="240"/>
      <c r="J1330" s="236"/>
      <c r="K1330" s="241">
        <v>42793</v>
      </c>
      <c r="L1330" s="236" t="s">
        <v>2397</v>
      </c>
      <c r="M1330" s="12"/>
    </row>
    <row r="1331" spans="1:13" ht="25.5">
      <c r="A1331" s="12"/>
      <c r="B1331" s="22">
        <v>107</v>
      </c>
      <c r="C1331" s="238" t="s">
        <v>2398</v>
      </c>
      <c r="D1331" s="236" t="s">
        <v>2399</v>
      </c>
      <c r="E1331" s="236" t="s">
        <v>2400</v>
      </c>
      <c r="F1331" s="236" t="s">
        <v>2401</v>
      </c>
      <c r="G1331" s="239">
        <v>5000</v>
      </c>
      <c r="H1331" s="240" t="s">
        <v>4491</v>
      </c>
      <c r="I1331" s="242"/>
      <c r="J1331" s="236"/>
      <c r="K1331" s="241">
        <v>42791</v>
      </c>
      <c r="L1331" s="236" t="s">
        <v>2402</v>
      </c>
      <c r="M1331" s="12"/>
    </row>
    <row r="1332" spans="1:13" ht="25.5">
      <c r="A1332" s="12"/>
      <c r="B1332" s="22">
        <v>108</v>
      </c>
      <c r="C1332" s="238" t="s">
        <v>2403</v>
      </c>
      <c r="D1332" s="236" t="s">
        <v>2404</v>
      </c>
      <c r="E1332" s="236" t="s">
        <v>2405</v>
      </c>
      <c r="F1332" s="236" t="s">
        <v>2406</v>
      </c>
      <c r="G1332" s="239">
        <v>5050</v>
      </c>
      <c r="H1332" s="240" t="s">
        <v>4491</v>
      </c>
      <c r="I1332" s="240"/>
      <c r="J1332" s="236"/>
      <c r="K1332" s="241">
        <v>42791</v>
      </c>
      <c r="L1332" s="236" t="s">
        <v>2407</v>
      </c>
      <c r="M1332" s="12"/>
    </row>
    <row r="1333" spans="1:13" ht="25.5">
      <c r="A1333" s="12"/>
      <c r="B1333" s="22">
        <v>109</v>
      </c>
      <c r="C1333" s="238" t="s">
        <v>2408</v>
      </c>
      <c r="D1333" s="236" t="s">
        <v>2409</v>
      </c>
      <c r="E1333" s="236" t="s">
        <v>6790</v>
      </c>
      <c r="F1333" s="236" t="s">
        <v>2410</v>
      </c>
      <c r="G1333" s="239">
        <v>5054</v>
      </c>
      <c r="H1333" s="240" t="s">
        <v>4491</v>
      </c>
      <c r="I1333" s="240"/>
      <c r="J1333" s="236"/>
      <c r="K1333" s="241">
        <v>42884</v>
      </c>
      <c r="L1333" s="236" t="s">
        <v>2411</v>
      </c>
      <c r="M1333" s="12"/>
    </row>
    <row r="1334" spans="1:13" ht="25.5">
      <c r="A1334" s="12"/>
      <c r="B1334" s="22">
        <v>110</v>
      </c>
      <c r="C1334" s="238" t="s">
        <v>2412</v>
      </c>
      <c r="D1334" s="236" t="s">
        <v>2413</v>
      </c>
      <c r="E1334" s="236" t="s">
        <v>6791</v>
      </c>
      <c r="F1334" s="236" t="s">
        <v>2414</v>
      </c>
      <c r="G1334" s="239">
        <v>5050</v>
      </c>
      <c r="H1334" s="240" t="s">
        <v>4491</v>
      </c>
      <c r="I1334" s="240"/>
      <c r="J1334" s="236"/>
      <c r="K1334" s="241">
        <v>42884</v>
      </c>
      <c r="L1334" s="236" t="s">
        <v>2415</v>
      </c>
      <c r="M1334" s="12"/>
    </row>
    <row r="1335" spans="1:13" ht="102">
      <c r="A1335" s="12"/>
      <c r="B1335" s="22">
        <v>111</v>
      </c>
      <c r="C1335" s="238" t="s">
        <v>6326</v>
      </c>
      <c r="D1335" s="236" t="s">
        <v>6327</v>
      </c>
      <c r="E1335" s="236" t="s">
        <v>6792</v>
      </c>
      <c r="F1335" s="236" t="s">
        <v>2416</v>
      </c>
      <c r="G1335" s="239">
        <f>10592+7992+4780+9550</f>
        <v>32914</v>
      </c>
      <c r="H1335" s="240" t="s">
        <v>4491</v>
      </c>
      <c r="I1335" s="240"/>
      <c r="J1335" s="236"/>
      <c r="K1335" s="241">
        <v>42887</v>
      </c>
      <c r="L1335" s="236" t="s">
        <v>6049</v>
      </c>
      <c r="M1335" s="12"/>
    </row>
    <row r="1336" spans="1:13" ht="38.25">
      <c r="A1336" s="12"/>
      <c r="B1336" s="22">
        <v>112</v>
      </c>
      <c r="C1336" s="238" t="s">
        <v>2417</v>
      </c>
      <c r="D1336" s="236" t="s">
        <v>2418</v>
      </c>
      <c r="E1336" s="236" t="s">
        <v>2419</v>
      </c>
      <c r="F1336" s="236" t="s">
        <v>2420</v>
      </c>
      <c r="G1336" s="239">
        <v>500</v>
      </c>
      <c r="H1336" s="240" t="s">
        <v>4491</v>
      </c>
      <c r="I1336" s="240"/>
      <c r="J1336" s="236"/>
      <c r="K1336" s="241">
        <v>42972</v>
      </c>
      <c r="L1336" s="236" t="s">
        <v>2421</v>
      </c>
      <c r="M1336" s="12"/>
    </row>
    <row r="1337" spans="1:13" ht="38.25">
      <c r="A1337" s="12"/>
      <c r="B1337" s="22">
        <v>113</v>
      </c>
      <c r="C1337" s="238" t="s">
        <v>6793</v>
      </c>
      <c r="D1337" s="236" t="s">
        <v>6794</v>
      </c>
      <c r="E1337" s="236" t="s">
        <v>6795</v>
      </c>
      <c r="F1337" s="236" t="s">
        <v>7266</v>
      </c>
      <c r="G1337" s="239">
        <v>23376</v>
      </c>
      <c r="H1337" s="240" t="s">
        <v>4491</v>
      </c>
      <c r="I1337" s="240"/>
      <c r="J1337" s="236"/>
      <c r="K1337" s="241">
        <v>43004</v>
      </c>
      <c r="L1337" s="236" t="s">
        <v>6796</v>
      </c>
      <c r="M1337" s="12"/>
    </row>
    <row r="1338" spans="1:13" ht="25.5">
      <c r="A1338" s="12"/>
      <c r="B1338" s="22">
        <v>114</v>
      </c>
      <c r="C1338" s="238" t="s">
        <v>663</v>
      </c>
      <c r="D1338" s="236" t="s">
        <v>2422</v>
      </c>
      <c r="E1338" s="236" t="s">
        <v>6797</v>
      </c>
      <c r="F1338" s="236" t="s">
        <v>2423</v>
      </c>
      <c r="G1338" s="239">
        <v>5200</v>
      </c>
      <c r="H1338" s="240" t="s">
        <v>4491</v>
      </c>
      <c r="I1338" s="240"/>
      <c r="J1338" s="236"/>
      <c r="K1338" s="241">
        <v>42972</v>
      </c>
      <c r="L1338" s="236" t="s">
        <v>2424</v>
      </c>
      <c r="M1338" s="12"/>
    </row>
    <row r="1339" spans="1:13" ht="51">
      <c r="A1339" s="12"/>
      <c r="B1339" s="22">
        <v>115</v>
      </c>
      <c r="C1339" s="238" t="s">
        <v>2425</v>
      </c>
      <c r="D1339" s="236" t="s">
        <v>2426</v>
      </c>
      <c r="E1339" s="236" t="s">
        <v>2427</v>
      </c>
      <c r="F1339" s="236" t="s">
        <v>2428</v>
      </c>
      <c r="G1339" s="239">
        <v>5100</v>
      </c>
      <c r="H1339" s="240" t="s">
        <v>4491</v>
      </c>
      <c r="I1339" s="240"/>
      <c r="J1339" s="236"/>
      <c r="K1339" s="241">
        <v>42972</v>
      </c>
      <c r="L1339" s="236" t="s">
        <v>2429</v>
      </c>
      <c r="M1339" s="12"/>
    </row>
    <row r="1340" spans="1:13" ht="25.5">
      <c r="A1340" s="12"/>
      <c r="B1340" s="22">
        <v>116</v>
      </c>
      <c r="C1340" s="238" t="s">
        <v>2430</v>
      </c>
      <c r="D1340" s="236" t="s">
        <v>2431</v>
      </c>
      <c r="E1340" s="236" t="s">
        <v>2084</v>
      </c>
      <c r="F1340" s="236" t="s">
        <v>2432</v>
      </c>
      <c r="G1340" s="239">
        <v>3200</v>
      </c>
      <c r="H1340" s="240" t="s">
        <v>4491</v>
      </c>
      <c r="I1340" s="240"/>
      <c r="J1340" s="236"/>
      <c r="K1340" s="241">
        <v>42791</v>
      </c>
      <c r="L1340" s="236" t="s">
        <v>2433</v>
      </c>
      <c r="M1340" s="12"/>
    </row>
    <row r="1341" spans="1:13" ht="38.25">
      <c r="A1341" s="12"/>
      <c r="B1341" s="22">
        <v>117</v>
      </c>
      <c r="C1341" s="238" t="s">
        <v>2285</v>
      </c>
      <c r="D1341" s="236" t="s">
        <v>2434</v>
      </c>
      <c r="E1341" s="236" t="s">
        <v>2435</v>
      </c>
      <c r="F1341" s="236" t="s">
        <v>2436</v>
      </c>
      <c r="G1341" s="239">
        <v>1450</v>
      </c>
      <c r="H1341" s="240" t="s">
        <v>4491</v>
      </c>
      <c r="I1341" s="240"/>
      <c r="J1341" s="236"/>
      <c r="K1341" s="241">
        <v>42791</v>
      </c>
      <c r="L1341" s="236" t="s">
        <v>2437</v>
      </c>
      <c r="M1341" s="12"/>
    </row>
    <row r="1342" spans="1:13" ht="25.5">
      <c r="A1342" s="12"/>
      <c r="B1342" s="22">
        <v>118</v>
      </c>
      <c r="C1342" s="238" t="s">
        <v>2438</v>
      </c>
      <c r="D1342" s="236" t="s">
        <v>2439</v>
      </c>
      <c r="E1342" s="236" t="s">
        <v>6798</v>
      </c>
      <c r="F1342" s="236" t="s">
        <v>2440</v>
      </c>
      <c r="G1342" s="239">
        <v>5200</v>
      </c>
      <c r="H1342" s="240" t="s">
        <v>4491</v>
      </c>
      <c r="I1342" s="240"/>
      <c r="J1342" s="236"/>
      <c r="K1342" s="241">
        <v>42793</v>
      </c>
      <c r="L1342" s="236" t="s">
        <v>2441</v>
      </c>
      <c r="M1342" s="12"/>
    </row>
    <row r="1343" spans="1:13" ht="38.25">
      <c r="A1343" s="12"/>
      <c r="B1343" s="22">
        <v>119</v>
      </c>
      <c r="C1343" s="238" t="s">
        <v>2442</v>
      </c>
      <c r="D1343" s="236" t="s">
        <v>2443</v>
      </c>
      <c r="E1343" s="236" t="s">
        <v>2444</v>
      </c>
      <c r="F1343" s="236" t="s">
        <v>2445</v>
      </c>
      <c r="G1343" s="239">
        <v>400</v>
      </c>
      <c r="H1343" s="240" t="s">
        <v>4491</v>
      </c>
      <c r="I1343" s="240"/>
      <c r="J1343" s="236"/>
      <c r="K1343" s="241">
        <v>42971</v>
      </c>
      <c r="L1343" s="236" t="s">
        <v>2446</v>
      </c>
      <c r="M1343" s="12"/>
    </row>
    <row r="1344" spans="1:13" ht="38.25">
      <c r="A1344" s="12"/>
      <c r="B1344" s="22">
        <v>120</v>
      </c>
      <c r="C1344" s="238" t="s">
        <v>3069</v>
      </c>
      <c r="D1344" s="236" t="s">
        <v>3070</v>
      </c>
      <c r="E1344" s="236" t="s">
        <v>3071</v>
      </c>
      <c r="F1344" s="236" t="s">
        <v>3072</v>
      </c>
      <c r="G1344" s="239">
        <v>450</v>
      </c>
      <c r="H1344" s="240" t="s">
        <v>4491</v>
      </c>
      <c r="I1344" s="240"/>
      <c r="J1344" s="236"/>
      <c r="K1344" s="241">
        <v>43000</v>
      </c>
      <c r="L1344" s="236" t="s">
        <v>3073</v>
      </c>
      <c r="M1344" s="12"/>
    </row>
    <row r="1345" spans="1:13" ht="38.25">
      <c r="A1345" s="12"/>
      <c r="B1345" s="22">
        <v>121</v>
      </c>
      <c r="C1345" s="238" t="s">
        <v>6799</v>
      </c>
      <c r="D1345" s="236" t="s">
        <v>6800</v>
      </c>
      <c r="E1345" s="236" t="s">
        <v>6801</v>
      </c>
      <c r="F1345" s="236" t="s">
        <v>6802</v>
      </c>
      <c r="G1345" s="239">
        <v>5150</v>
      </c>
      <c r="H1345" s="240" t="s">
        <v>4491</v>
      </c>
      <c r="I1345" s="240"/>
      <c r="J1345" s="236"/>
      <c r="K1345" s="241" t="s">
        <v>6688</v>
      </c>
      <c r="L1345" s="236" t="s">
        <v>6803</v>
      </c>
      <c r="M1345" s="12"/>
    </row>
    <row r="1346" spans="1:13" ht="38.25">
      <c r="A1346" s="12"/>
      <c r="B1346" s="22">
        <v>122</v>
      </c>
      <c r="C1346" s="238" t="s">
        <v>3087</v>
      </c>
      <c r="D1346" s="236" t="s">
        <v>3088</v>
      </c>
      <c r="E1346" s="236" t="s">
        <v>2444</v>
      </c>
      <c r="F1346" s="236" t="s">
        <v>3089</v>
      </c>
      <c r="G1346" s="239">
        <v>400</v>
      </c>
      <c r="H1346" s="240" t="s">
        <v>4491</v>
      </c>
      <c r="I1346" s="240"/>
      <c r="J1346" s="236"/>
      <c r="K1346" s="241">
        <v>42999</v>
      </c>
      <c r="L1346" s="236" t="s">
        <v>3090</v>
      </c>
      <c r="M1346" s="12"/>
    </row>
    <row r="1347" spans="1:13" ht="25.5">
      <c r="A1347" s="12"/>
      <c r="B1347" s="22">
        <v>123</v>
      </c>
      <c r="C1347" s="238" t="s">
        <v>3100</v>
      </c>
      <c r="D1347" s="236" t="s">
        <v>3101</v>
      </c>
      <c r="E1347" s="236" t="s">
        <v>3102</v>
      </c>
      <c r="F1347" s="236" t="s">
        <v>3103</v>
      </c>
      <c r="G1347" s="239">
        <v>5200</v>
      </c>
      <c r="H1347" s="240" t="s">
        <v>4491</v>
      </c>
      <c r="I1347" s="242"/>
      <c r="J1347" s="236"/>
      <c r="K1347" s="241">
        <v>42999</v>
      </c>
      <c r="L1347" s="236" t="s">
        <v>3104</v>
      </c>
      <c r="M1347" s="12"/>
    </row>
    <row r="1348" spans="1:13" ht="38.25">
      <c r="A1348" s="12"/>
      <c r="B1348" s="22">
        <v>124</v>
      </c>
      <c r="C1348" s="238" t="s">
        <v>2275</v>
      </c>
      <c r="D1348" s="236" t="s">
        <v>2276</v>
      </c>
      <c r="E1348" s="236" t="s">
        <v>2277</v>
      </c>
      <c r="F1348" s="236" t="s">
        <v>2278</v>
      </c>
      <c r="G1348" s="239">
        <v>6000</v>
      </c>
      <c r="H1348" s="240" t="s">
        <v>4491</v>
      </c>
      <c r="I1348" s="240"/>
      <c r="J1348" s="236"/>
      <c r="K1348" s="241">
        <v>42964</v>
      </c>
      <c r="L1348" s="236" t="s">
        <v>2279</v>
      </c>
      <c r="M1348" s="12"/>
    </row>
    <row r="1349" spans="1:13" ht="25.5">
      <c r="A1349" s="12"/>
      <c r="B1349" s="22">
        <v>125</v>
      </c>
      <c r="C1349" s="238" t="s">
        <v>4139</v>
      </c>
      <c r="D1349" s="236" t="s">
        <v>4140</v>
      </c>
      <c r="E1349" s="236" t="s">
        <v>4141</v>
      </c>
      <c r="F1349" s="236" t="s">
        <v>4142</v>
      </c>
      <c r="G1349" s="239">
        <v>200</v>
      </c>
      <c r="H1349" s="240" t="s">
        <v>4491</v>
      </c>
      <c r="I1349" s="240"/>
      <c r="J1349" s="236"/>
      <c r="K1349" s="241">
        <v>42864</v>
      </c>
      <c r="L1349" s="236" t="s">
        <v>4201</v>
      </c>
      <c r="M1349" s="12"/>
    </row>
    <row r="1350" spans="1:13" ht="25.5">
      <c r="A1350" s="12"/>
      <c r="B1350" s="22">
        <v>126</v>
      </c>
      <c r="C1350" s="238" t="s">
        <v>4143</v>
      </c>
      <c r="D1350" s="236" t="s">
        <v>4144</v>
      </c>
      <c r="E1350" s="236" t="s">
        <v>4145</v>
      </c>
      <c r="F1350" s="236" t="s">
        <v>4146</v>
      </c>
      <c r="G1350" s="239">
        <v>200</v>
      </c>
      <c r="H1350" s="240" t="s">
        <v>4491</v>
      </c>
      <c r="I1350" s="242"/>
      <c r="J1350" s="236"/>
      <c r="K1350" s="241">
        <v>42864</v>
      </c>
      <c r="L1350" s="236" t="s">
        <v>4202</v>
      </c>
      <c r="M1350" s="12"/>
    </row>
    <row r="1351" spans="1:13" ht="38.25">
      <c r="A1351" s="12"/>
      <c r="B1351" s="22">
        <v>127</v>
      </c>
      <c r="C1351" s="238" t="s">
        <v>6804</v>
      </c>
      <c r="D1351" s="236" t="s">
        <v>6805</v>
      </c>
      <c r="E1351" s="236" t="s">
        <v>6806</v>
      </c>
      <c r="F1351" s="236" t="s">
        <v>6807</v>
      </c>
      <c r="G1351" s="239">
        <v>200</v>
      </c>
      <c r="H1351" s="240" t="s">
        <v>4491</v>
      </c>
      <c r="I1351" s="242"/>
      <c r="J1351" s="236"/>
      <c r="K1351" s="241" t="s">
        <v>6688</v>
      </c>
      <c r="L1351" s="236" t="s">
        <v>6808</v>
      </c>
      <c r="M1351" s="12"/>
    </row>
    <row r="1352" spans="1:13" ht="38.25">
      <c r="A1352" s="12"/>
      <c r="B1352" s="22">
        <v>128</v>
      </c>
      <c r="C1352" s="238" t="s">
        <v>6809</v>
      </c>
      <c r="D1352" s="236" t="s">
        <v>6810</v>
      </c>
      <c r="E1352" s="236" t="s">
        <v>6811</v>
      </c>
      <c r="F1352" s="236" t="s">
        <v>6812</v>
      </c>
      <c r="G1352" s="239">
        <v>10000</v>
      </c>
      <c r="H1352" s="240" t="s">
        <v>4491</v>
      </c>
      <c r="I1352" s="242"/>
      <c r="J1352" s="236"/>
      <c r="K1352" s="241" t="s">
        <v>6688</v>
      </c>
      <c r="L1352" s="236" t="s">
        <v>6813</v>
      </c>
      <c r="M1352" s="12"/>
    </row>
    <row r="1353" spans="1:13" ht="38.25">
      <c r="A1353" s="12"/>
      <c r="B1353" s="22">
        <v>129</v>
      </c>
      <c r="C1353" s="238" t="s">
        <v>6814</v>
      </c>
      <c r="D1353" s="236" t="s">
        <v>6815</v>
      </c>
      <c r="E1353" s="236" t="s">
        <v>6816</v>
      </c>
      <c r="F1353" s="236" t="s">
        <v>6817</v>
      </c>
      <c r="G1353" s="239">
        <v>15033</v>
      </c>
      <c r="H1353" s="240" t="s">
        <v>4491</v>
      </c>
      <c r="I1353" s="242"/>
      <c r="J1353" s="236"/>
      <c r="K1353" s="241" t="s">
        <v>6780</v>
      </c>
      <c r="L1353" s="236" t="s">
        <v>6818</v>
      </c>
      <c r="M1353" s="12"/>
    </row>
    <row r="1354" spans="1:13" ht="38.25">
      <c r="A1354" s="12"/>
      <c r="B1354" s="22">
        <v>130</v>
      </c>
      <c r="C1354" s="238" t="s">
        <v>6819</v>
      </c>
      <c r="D1354" s="236" t="s">
        <v>6820</v>
      </c>
      <c r="E1354" s="236" t="s">
        <v>6821</v>
      </c>
      <c r="F1354" s="236" t="s">
        <v>6822</v>
      </c>
      <c r="G1354" s="239">
        <v>4900</v>
      </c>
      <c r="H1354" s="240" t="s">
        <v>4491</v>
      </c>
      <c r="I1354" s="242"/>
      <c r="J1354" s="236"/>
      <c r="K1354" s="241">
        <v>43004</v>
      </c>
      <c r="L1354" s="236" t="s">
        <v>6823</v>
      </c>
      <c r="M1354" s="12"/>
    </row>
    <row r="1355" spans="1:13" ht="25.5">
      <c r="A1355" s="12"/>
      <c r="B1355" s="22">
        <v>131</v>
      </c>
      <c r="C1355" s="238" t="s">
        <v>2035</v>
      </c>
      <c r="D1355" s="236" t="s">
        <v>2036</v>
      </c>
      <c r="E1355" s="236" t="s">
        <v>2037</v>
      </c>
      <c r="F1355" s="236" t="s">
        <v>2038</v>
      </c>
      <c r="G1355" s="239">
        <v>15000</v>
      </c>
      <c r="H1355" s="240" t="s">
        <v>4491</v>
      </c>
      <c r="I1355" s="240"/>
      <c r="J1355" s="236"/>
      <c r="K1355" s="241">
        <v>42950</v>
      </c>
      <c r="L1355" s="236" t="s">
        <v>2039</v>
      </c>
      <c r="M1355" s="12"/>
    </row>
    <row r="1356" spans="1:13" ht="38.25">
      <c r="A1356" s="12"/>
      <c r="B1356" s="22">
        <v>132</v>
      </c>
      <c r="C1356" s="238" t="s">
        <v>2040</v>
      </c>
      <c r="D1356" s="236" t="s">
        <v>2041</v>
      </c>
      <c r="E1356" s="236" t="s">
        <v>2042</v>
      </c>
      <c r="F1356" s="236" t="s">
        <v>2043</v>
      </c>
      <c r="G1356" s="239">
        <v>9079</v>
      </c>
      <c r="H1356" s="240" t="s">
        <v>4491</v>
      </c>
      <c r="I1356" s="240"/>
      <c r="J1356" s="236"/>
      <c r="K1356" s="241">
        <v>42950</v>
      </c>
      <c r="L1356" s="236" t="s">
        <v>2044</v>
      </c>
      <c r="M1356" s="12"/>
    </row>
    <row r="1357" spans="1:13" ht="25.5">
      <c r="A1357" s="12"/>
      <c r="B1357" s="22">
        <v>133</v>
      </c>
      <c r="C1357" s="238" t="s">
        <v>2045</v>
      </c>
      <c r="D1357" s="236" t="s">
        <v>2046</v>
      </c>
      <c r="E1357" s="236" t="s">
        <v>2047</v>
      </c>
      <c r="F1357" s="236" t="s">
        <v>2048</v>
      </c>
      <c r="G1357" s="239">
        <v>3040</v>
      </c>
      <c r="H1357" s="240" t="s">
        <v>4491</v>
      </c>
      <c r="I1357" s="240"/>
      <c r="J1357" s="236"/>
      <c r="K1357" s="241">
        <v>42951</v>
      </c>
      <c r="L1357" s="236" t="s">
        <v>2049</v>
      </c>
      <c r="M1357" s="12"/>
    </row>
    <row r="1358" spans="1:13" ht="25.5">
      <c r="A1358" s="12"/>
      <c r="B1358" s="22">
        <v>134</v>
      </c>
      <c r="C1358" s="238" t="s">
        <v>2050</v>
      </c>
      <c r="D1358" s="236" t="s">
        <v>2051</v>
      </c>
      <c r="E1358" s="236" t="s">
        <v>2052</v>
      </c>
      <c r="F1358" s="236" t="s">
        <v>2053</v>
      </c>
      <c r="G1358" s="239">
        <v>1580</v>
      </c>
      <c r="H1358" s="240" t="s">
        <v>4491</v>
      </c>
      <c r="I1358" s="242"/>
      <c r="J1358" s="236"/>
      <c r="K1358" s="241">
        <v>42892</v>
      </c>
      <c r="L1358" s="236" t="s">
        <v>2054</v>
      </c>
      <c r="M1358" s="12"/>
    </row>
    <row r="1359" spans="1:13" ht="25.5">
      <c r="A1359" s="12"/>
      <c r="B1359" s="22">
        <v>135</v>
      </c>
      <c r="C1359" s="238" t="s">
        <v>2055</v>
      </c>
      <c r="D1359" s="236" t="s">
        <v>2056</v>
      </c>
      <c r="E1359" s="236" t="s">
        <v>2057</v>
      </c>
      <c r="F1359" s="236" t="s">
        <v>2058</v>
      </c>
      <c r="G1359" s="239">
        <v>20000</v>
      </c>
      <c r="H1359" s="240" t="s">
        <v>4491</v>
      </c>
      <c r="I1359" s="240"/>
      <c r="J1359" s="236"/>
      <c r="K1359" s="241">
        <v>42892</v>
      </c>
      <c r="L1359" s="236" t="s">
        <v>2059</v>
      </c>
      <c r="M1359" s="12"/>
    </row>
    <row r="1360" spans="1:13" ht="25.5">
      <c r="A1360" s="12"/>
      <c r="B1360" s="22">
        <v>136</v>
      </c>
      <c r="C1360" s="238" t="s">
        <v>2060</v>
      </c>
      <c r="D1360" s="236" t="s">
        <v>2061</v>
      </c>
      <c r="E1360" s="236" t="s">
        <v>2062</v>
      </c>
      <c r="F1360" s="236" t="s">
        <v>2063</v>
      </c>
      <c r="G1360" s="239">
        <v>20000</v>
      </c>
      <c r="H1360" s="240" t="s">
        <v>4491</v>
      </c>
      <c r="I1360" s="240"/>
      <c r="J1360" s="236"/>
      <c r="K1360" s="241">
        <v>42892</v>
      </c>
      <c r="L1360" s="236" t="s">
        <v>2064</v>
      </c>
      <c r="M1360" s="12"/>
    </row>
    <row r="1361" spans="1:13" ht="51">
      <c r="A1361" s="12"/>
      <c r="B1361" s="22">
        <v>137</v>
      </c>
      <c r="C1361" s="238" t="s">
        <v>6328</v>
      </c>
      <c r="D1361" s="236" t="s">
        <v>6329</v>
      </c>
      <c r="E1361" s="236" t="s">
        <v>2065</v>
      </c>
      <c r="F1361" s="236" t="s">
        <v>2066</v>
      </c>
      <c r="G1361" s="239">
        <f>3450+4600</f>
        <v>8050</v>
      </c>
      <c r="H1361" s="240" t="s">
        <v>4491</v>
      </c>
      <c r="I1361" s="240"/>
      <c r="J1361" s="236"/>
      <c r="K1361" s="241">
        <v>42999</v>
      </c>
      <c r="L1361" s="236" t="s">
        <v>6330</v>
      </c>
      <c r="M1361" s="12"/>
    </row>
    <row r="1362" spans="1:13" ht="25.5">
      <c r="A1362" s="12"/>
      <c r="B1362" s="22">
        <v>138</v>
      </c>
      <c r="C1362" s="238" t="s">
        <v>2067</v>
      </c>
      <c r="D1362" s="236" t="s">
        <v>2068</v>
      </c>
      <c r="E1362" s="236" t="s">
        <v>2069</v>
      </c>
      <c r="F1362" s="236" t="s">
        <v>2070</v>
      </c>
      <c r="G1362" s="239">
        <v>2580</v>
      </c>
      <c r="H1362" s="240" t="s">
        <v>4491</v>
      </c>
      <c r="I1362" s="240"/>
      <c r="J1362" s="236"/>
      <c r="K1362" s="241">
        <v>42950</v>
      </c>
      <c r="L1362" s="236" t="s">
        <v>2071</v>
      </c>
      <c r="M1362" s="12"/>
    </row>
    <row r="1363" spans="1:13" ht="25.5">
      <c r="A1363" s="12"/>
      <c r="B1363" s="22">
        <v>139</v>
      </c>
      <c r="C1363" s="238" t="s">
        <v>2073</v>
      </c>
      <c r="D1363" s="236" t="s">
        <v>2074</v>
      </c>
      <c r="E1363" s="236" t="s">
        <v>6824</v>
      </c>
      <c r="F1363" s="236" t="s">
        <v>2075</v>
      </c>
      <c r="G1363" s="239">
        <v>19000</v>
      </c>
      <c r="H1363" s="240" t="s">
        <v>4491</v>
      </c>
      <c r="I1363" s="240"/>
      <c r="J1363" s="236"/>
      <c r="K1363" s="241">
        <v>42893</v>
      </c>
      <c r="L1363" s="236" t="s">
        <v>2076</v>
      </c>
      <c r="M1363" s="12"/>
    </row>
    <row r="1364" spans="1:13" ht="51">
      <c r="A1364" s="12"/>
      <c r="B1364" s="22">
        <v>140</v>
      </c>
      <c r="C1364" s="238" t="s">
        <v>3078</v>
      </c>
      <c r="D1364" s="236" t="s">
        <v>3079</v>
      </c>
      <c r="E1364" s="236" t="s">
        <v>2367</v>
      </c>
      <c r="F1364" s="236" t="s">
        <v>3080</v>
      </c>
      <c r="G1364" s="239">
        <v>20000</v>
      </c>
      <c r="H1364" s="240" t="s">
        <v>4491</v>
      </c>
      <c r="I1364" s="240"/>
      <c r="J1364" s="236"/>
      <c r="K1364" s="241">
        <v>42893</v>
      </c>
      <c r="L1364" s="236" t="s">
        <v>3081</v>
      </c>
      <c r="M1364" s="12"/>
    </row>
    <row r="1365" spans="1:13" ht="38.25">
      <c r="A1365" s="12"/>
      <c r="B1365" s="22">
        <v>141</v>
      </c>
      <c r="C1365" s="238" t="s">
        <v>3082</v>
      </c>
      <c r="D1365" s="236" t="s">
        <v>3083</v>
      </c>
      <c r="E1365" s="236" t="s">
        <v>3084</v>
      </c>
      <c r="F1365" s="236" t="s">
        <v>3085</v>
      </c>
      <c r="G1365" s="239">
        <v>200</v>
      </c>
      <c r="H1365" s="240" t="s">
        <v>4491</v>
      </c>
      <c r="I1365" s="242"/>
      <c r="J1365" s="236"/>
      <c r="K1365" s="241">
        <v>42802</v>
      </c>
      <c r="L1365" s="236" t="s">
        <v>3086</v>
      </c>
      <c r="M1365" s="12"/>
    </row>
    <row r="1366" spans="1:13" ht="38.25">
      <c r="A1366" s="12"/>
      <c r="B1366" s="22">
        <v>142</v>
      </c>
      <c r="C1366" s="238" t="s">
        <v>3091</v>
      </c>
      <c r="D1366" s="236" t="s">
        <v>3092</v>
      </c>
      <c r="E1366" s="236" t="s">
        <v>2310</v>
      </c>
      <c r="F1366" s="236" t="s">
        <v>3093</v>
      </c>
      <c r="G1366" s="239">
        <v>1860</v>
      </c>
      <c r="H1366" s="240" t="s">
        <v>4491</v>
      </c>
      <c r="I1366" s="240"/>
      <c r="J1366" s="236"/>
      <c r="K1366" s="241">
        <v>42802</v>
      </c>
      <c r="L1366" s="236" t="s">
        <v>3094</v>
      </c>
      <c r="M1366" s="12"/>
    </row>
    <row r="1367" spans="1:13" ht="63.75">
      <c r="A1367" s="12"/>
      <c r="B1367" s="22">
        <v>143</v>
      </c>
      <c r="C1367" s="238" t="s">
        <v>6331</v>
      </c>
      <c r="D1367" s="236" t="s">
        <v>6332</v>
      </c>
      <c r="E1367" s="236" t="s">
        <v>6825</v>
      </c>
      <c r="F1367" s="236" t="s">
        <v>2313</v>
      </c>
      <c r="G1367" s="239">
        <f>4325+4525</f>
        <v>8850</v>
      </c>
      <c r="H1367" s="240" t="s">
        <v>4491</v>
      </c>
      <c r="I1367" s="240"/>
      <c r="J1367" s="236"/>
      <c r="K1367" s="241">
        <v>42998</v>
      </c>
      <c r="L1367" s="236" t="s">
        <v>6050</v>
      </c>
      <c r="M1367" s="12"/>
    </row>
    <row r="1368" spans="1:13" ht="25.5">
      <c r="A1368" s="12"/>
      <c r="B1368" s="22">
        <v>144</v>
      </c>
      <c r="C1368" s="238" t="s">
        <v>3095</v>
      </c>
      <c r="D1368" s="236" t="s">
        <v>3096</v>
      </c>
      <c r="E1368" s="236" t="s">
        <v>3097</v>
      </c>
      <c r="F1368" s="236" t="s">
        <v>3098</v>
      </c>
      <c r="G1368" s="239">
        <v>10000</v>
      </c>
      <c r="H1368" s="240" t="s">
        <v>4491</v>
      </c>
      <c r="I1368" s="240"/>
      <c r="J1368" s="236"/>
      <c r="K1368" s="241">
        <v>42998</v>
      </c>
      <c r="L1368" s="236" t="s">
        <v>3099</v>
      </c>
      <c r="M1368" s="12"/>
    </row>
    <row r="1369" spans="1:13" ht="63.75">
      <c r="A1369" s="12"/>
      <c r="B1369" s="22">
        <v>145</v>
      </c>
      <c r="C1369" s="238" t="s">
        <v>6333</v>
      </c>
      <c r="D1369" s="236" t="s">
        <v>5518</v>
      </c>
      <c r="E1369" s="236" t="s">
        <v>6826</v>
      </c>
      <c r="F1369" s="236" t="s">
        <v>2280</v>
      </c>
      <c r="G1369" s="239">
        <v>30400</v>
      </c>
      <c r="H1369" s="240" t="s">
        <v>4491</v>
      </c>
      <c r="I1369" s="240"/>
      <c r="J1369" s="236"/>
      <c r="K1369" s="241">
        <v>42972</v>
      </c>
      <c r="L1369" s="236" t="s">
        <v>6051</v>
      </c>
      <c r="M1369" s="12"/>
    </row>
    <row r="1370" spans="1:13" ht="38.25">
      <c r="A1370" s="12"/>
      <c r="B1370" s="22">
        <v>146</v>
      </c>
      <c r="C1370" s="238" t="s">
        <v>5519</v>
      </c>
      <c r="D1370" s="236" t="s">
        <v>5520</v>
      </c>
      <c r="E1370" s="236" t="s">
        <v>5727</v>
      </c>
      <c r="F1370" s="236" t="s">
        <v>5890</v>
      </c>
      <c r="G1370" s="239">
        <v>700</v>
      </c>
      <c r="H1370" s="240" t="s">
        <v>4491</v>
      </c>
      <c r="I1370" s="240"/>
      <c r="J1370" s="236"/>
      <c r="K1370" s="241">
        <v>42844</v>
      </c>
      <c r="L1370" s="236" t="s">
        <v>6052</v>
      </c>
      <c r="M1370" s="12"/>
    </row>
    <row r="1371" spans="1:13" ht="25.5">
      <c r="A1371" s="12"/>
      <c r="B1371" s="22">
        <v>147</v>
      </c>
      <c r="C1371" s="238" t="s">
        <v>4231</v>
      </c>
      <c r="D1371" s="236" t="s">
        <v>5521</v>
      </c>
      <c r="E1371" s="236" t="s">
        <v>4232</v>
      </c>
      <c r="F1371" s="236" t="s">
        <v>4233</v>
      </c>
      <c r="G1371" s="239">
        <v>4800</v>
      </c>
      <c r="H1371" s="240" t="s">
        <v>4491</v>
      </c>
      <c r="I1371" s="240"/>
      <c r="J1371" s="236"/>
      <c r="K1371" s="241">
        <v>42794</v>
      </c>
      <c r="L1371" s="236" t="s">
        <v>4235</v>
      </c>
      <c r="M1371" s="12"/>
    </row>
    <row r="1372" spans="1:13" ht="25.5">
      <c r="A1372" s="12"/>
      <c r="B1372" s="22">
        <v>148</v>
      </c>
      <c r="C1372" s="238" t="s">
        <v>5522</v>
      </c>
      <c r="D1372" s="236" t="s">
        <v>5523</v>
      </c>
      <c r="E1372" s="236" t="s">
        <v>4541</v>
      </c>
      <c r="F1372" s="236" t="s">
        <v>4542</v>
      </c>
      <c r="G1372" s="239">
        <v>3300</v>
      </c>
      <c r="H1372" s="240" t="s">
        <v>4491</v>
      </c>
      <c r="I1372" s="240"/>
      <c r="J1372" s="236"/>
      <c r="K1372" s="241">
        <v>42808</v>
      </c>
      <c r="L1372" s="236" t="s">
        <v>4543</v>
      </c>
      <c r="M1372" s="12"/>
    </row>
    <row r="1373" spans="1:13" ht="25.5">
      <c r="A1373" s="12"/>
      <c r="B1373" s="22">
        <v>149</v>
      </c>
      <c r="C1373" s="238" t="s">
        <v>2034</v>
      </c>
      <c r="D1373" s="236" t="s">
        <v>5524</v>
      </c>
      <c r="E1373" s="236" t="s">
        <v>4601</v>
      </c>
      <c r="F1373" s="236" t="s">
        <v>5891</v>
      </c>
      <c r="G1373" s="239">
        <v>500</v>
      </c>
      <c r="H1373" s="240" t="s">
        <v>4491</v>
      </c>
      <c r="I1373" s="240"/>
      <c r="J1373" s="236"/>
      <c r="K1373" s="241">
        <v>42800</v>
      </c>
      <c r="L1373" s="236" t="s">
        <v>6053</v>
      </c>
      <c r="M1373" s="12"/>
    </row>
    <row r="1374" spans="1:13" ht="38.25">
      <c r="A1374" s="12"/>
      <c r="B1374" s="22">
        <v>150</v>
      </c>
      <c r="C1374" s="479" t="s">
        <v>1912</v>
      </c>
      <c r="D1374" s="480" t="s">
        <v>1913</v>
      </c>
      <c r="E1374" s="480" t="s">
        <v>1914</v>
      </c>
      <c r="F1374" s="480" t="s">
        <v>1915</v>
      </c>
      <c r="G1374" s="481">
        <v>20000</v>
      </c>
      <c r="H1374" s="240" t="s">
        <v>4491</v>
      </c>
      <c r="I1374" s="240"/>
      <c r="J1374" s="236"/>
      <c r="K1374" s="482">
        <v>42893</v>
      </c>
      <c r="L1374" s="480" t="s">
        <v>1916</v>
      </c>
      <c r="M1374" s="12"/>
    </row>
    <row r="1375" spans="1:13" ht="38.25">
      <c r="A1375" s="12"/>
      <c r="B1375" s="22">
        <v>151</v>
      </c>
      <c r="C1375" s="479" t="s">
        <v>5525</v>
      </c>
      <c r="D1375" s="480" t="s">
        <v>2660</v>
      </c>
      <c r="E1375" s="480" t="s">
        <v>2661</v>
      </c>
      <c r="F1375" s="480" t="s">
        <v>5892</v>
      </c>
      <c r="G1375" s="481">
        <f>4894+7</f>
        <v>4901</v>
      </c>
      <c r="H1375" s="240" t="s">
        <v>4491</v>
      </c>
      <c r="I1375" s="242"/>
      <c r="J1375" s="236"/>
      <c r="K1375" s="482">
        <v>42973</v>
      </c>
      <c r="L1375" s="480" t="s">
        <v>4535</v>
      </c>
      <c r="M1375" s="12"/>
    </row>
    <row r="1376" spans="1:13" ht="38.25">
      <c r="A1376" s="12"/>
      <c r="B1376" s="22">
        <v>152</v>
      </c>
      <c r="C1376" s="479" t="s">
        <v>2662</v>
      </c>
      <c r="D1376" s="480" t="s">
        <v>2663</v>
      </c>
      <c r="E1376" s="480" t="s">
        <v>2664</v>
      </c>
      <c r="F1376" s="480" t="s">
        <v>2665</v>
      </c>
      <c r="G1376" s="481">
        <v>4700</v>
      </c>
      <c r="H1376" s="240" t="s">
        <v>4491</v>
      </c>
      <c r="I1376" s="242"/>
      <c r="J1376" s="236"/>
      <c r="K1376" s="482">
        <v>42738</v>
      </c>
      <c r="L1376" s="480" t="s">
        <v>2666</v>
      </c>
      <c r="M1376" s="12"/>
    </row>
    <row r="1377" spans="1:13" ht="38.25">
      <c r="A1377" s="12"/>
      <c r="B1377" s="22">
        <v>153</v>
      </c>
      <c r="C1377" s="479" t="s">
        <v>2667</v>
      </c>
      <c r="D1377" s="480" t="s">
        <v>2668</v>
      </c>
      <c r="E1377" s="480" t="s">
        <v>2669</v>
      </c>
      <c r="F1377" s="480" t="s">
        <v>2670</v>
      </c>
      <c r="G1377" s="481">
        <v>920</v>
      </c>
      <c r="H1377" s="240" t="s">
        <v>4491</v>
      </c>
      <c r="I1377" s="240"/>
      <c r="J1377" s="236"/>
      <c r="K1377" s="482">
        <v>42769</v>
      </c>
      <c r="L1377" s="480" t="s">
        <v>2671</v>
      </c>
      <c r="M1377" s="12"/>
    </row>
    <row r="1378" spans="1:13" ht="25.5">
      <c r="A1378" s="12"/>
      <c r="B1378" s="22">
        <v>154</v>
      </c>
      <c r="C1378" s="479" t="s">
        <v>1979</v>
      </c>
      <c r="D1378" s="480" t="s">
        <v>2672</v>
      </c>
      <c r="E1378" s="480" t="s">
        <v>2673</v>
      </c>
      <c r="F1378" s="480" t="s">
        <v>2674</v>
      </c>
      <c r="G1378" s="481">
        <v>3500</v>
      </c>
      <c r="H1378" s="240" t="s">
        <v>4491</v>
      </c>
      <c r="I1378" s="240"/>
      <c r="J1378" s="236"/>
      <c r="K1378" s="482">
        <v>43073</v>
      </c>
      <c r="L1378" s="480" t="s">
        <v>2675</v>
      </c>
      <c r="M1378" s="12"/>
    </row>
    <row r="1379" spans="1:13" ht="25.5">
      <c r="A1379" s="12"/>
      <c r="B1379" s="22">
        <v>155</v>
      </c>
      <c r="C1379" s="479" t="s">
        <v>4183</v>
      </c>
      <c r="D1379" s="480" t="s">
        <v>5526</v>
      </c>
      <c r="E1379" s="480" t="s">
        <v>4184</v>
      </c>
      <c r="F1379" s="480" t="s">
        <v>5893</v>
      </c>
      <c r="G1379" s="481">
        <v>5200</v>
      </c>
      <c r="H1379" s="240" t="s">
        <v>4491</v>
      </c>
      <c r="I1379" s="240"/>
      <c r="J1379" s="236"/>
      <c r="K1379" s="482">
        <v>43085</v>
      </c>
      <c r="L1379" s="480" t="s">
        <v>4212</v>
      </c>
      <c r="M1379" s="12"/>
    </row>
    <row r="1380" spans="1:13" ht="38.25">
      <c r="A1380" s="12"/>
      <c r="B1380" s="22">
        <v>156</v>
      </c>
      <c r="C1380" s="479" t="s">
        <v>2676</v>
      </c>
      <c r="D1380" s="480" t="s">
        <v>2677</v>
      </c>
      <c r="E1380" s="480" t="s">
        <v>2678</v>
      </c>
      <c r="F1380" s="480" t="s">
        <v>2679</v>
      </c>
      <c r="G1380" s="481">
        <v>5050</v>
      </c>
      <c r="H1380" s="240" t="s">
        <v>4491</v>
      </c>
      <c r="I1380" s="240"/>
      <c r="J1380" s="236"/>
      <c r="K1380" s="482">
        <v>42797</v>
      </c>
      <c r="L1380" s="480" t="s">
        <v>2680</v>
      </c>
      <c r="M1380" s="12"/>
    </row>
    <row r="1381" spans="1:13" ht="38.25">
      <c r="A1381" s="12"/>
      <c r="B1381" s="22">
        <v>157</v>
      </c>
      <c r="C1381" s="479" t="s">
        <v>1032</v>
      </c>
      <c r="D1381" s="480" t="s">
        <v>2681</v>
      </c>
      <c r="E1381" s="480" t="s">
        <v>2682</v>
      </c>
      <c r="F1381" s="480" t="s">
        <v>2683</v>
      </c>
      <c r="G1381" s="481">
        <v>4710</v>
      </c>
      <c r="H1381" s="240" t="s">
        <v>4491</v>
      </c>
      <c r="I1381" s="240"/>
      <c r="J1381" s="236"/>
      <c r="K1381" s="482">
        <v>42797</v>
      </c>
      <c r="L1381" s="480" t="s">
        <v>2684</v>
      </c>
      <c r="M1381" s="12"/>
    </row>
    <row r="1382" spans="1:13" ht="38.25">
      <c r="A1382" s="12"/>
      <c r="B1382" s="22">
        <v>158</v>
      </c>
      <c r="C1382" s="479" t="s">
        <v>2685</v>
      </c>
      <c r="D1382" s="480" t="s">
        <v>2686</v>
      </c>
      <c r="E1382" s="480" t="s">
        <v>2687</v>
      </c>
      <c r="F1382" s="480" t="s">
        <v>2688</v>
      </c>
      <c r="G1382" s="481">
        <v>3800</v>
      </c>
      <c r="H1382" s="240" t="s">
        <v>4491</v>
      </c>
      <c r="I1382" s="240"/>
      <c r="J1382" s="236"/>
      <c r="K1382" s="482">
        <v>42909</v>
      </c>
      <c r="L1382" s="480" t="s">
        <v>2689</v>
      </c>
      <c r="M1382" s="12"/>
    </row>
    <row r="1383" spans="1:13" ht="25.5">
      <c r="A1383" s="12"/>
      <c r="B1383" s="22">
        <v>159</v>
      </c>
      <c r="C1383" s="479" t="s">
        <v>2690</v>
      </c>
      <c r="D1383" s="480" t="s">
        <v>2691</v>
      </c>
      <c r="E1383" s="480" t="s">
        <v>2692</v>
      </c>
      <c r="F1383" s="480" t="s">
        <v>2693</v>
      </c>
      <c r="G1383" s="481">
        <v>354</v>
      </c>
      <c r="H1383" s="240" t="s">
        <v>4491</v>
      </c>
      <c r="I1383" s="236"/>
      <c r="J1383" s="236"/>
      <c r="K1383" s="482" t="s">
        <v>6334</v>
      </c>
      <c r="L1383" s="480" t="s">
        <v>2694</v>
      </c>
      <c r="M1383" s="12"/>
    </row>
    <row r="1384" spans="1:13" ht="38.25">
      <c r="A1384" s="12"/>
      <c r="B1384" s="22">
        <v>160</v>
      </c>
      <c r="C1384" s="479" t="s">
        <v>2980</v>
      </c>
      <c r="D1384" s="480" t="s">
        <v>2981</v>
      </c>
      <c r="E1384" s="480" t="s">
        <v>2982</v>
      </c>
      <c r="F1384" s="480" t="s">
        <v>2983</v>
      </c>
      <c r="G1384" s="481">
        <v>3000</v>
      </c>
      <c r="H1384" s="240" t="s">
        <v>4491</v>
      </c>
      <c r="I1384" s="240"/>
      <c r="J1384" s="236"/>
      <c r="K1384" s="482">
        <v>42994</v>
      </c>
      <c r="L1384" s="480" t="s">
        <v>2984</v>
      </c>
      <c r="M1384" s="12"/>
    </row>
    <row r="1385" spans="1:13" ht="25.5">
      <c r="A1385" s="12"/>
      <c r="B1385" s="22">
        <v>161</v>
      </c>
      <c r="C1385" s="479" t="s">
        <v>3346</v>
      </c>
      <c r="D1385" s="480" t="s">
        <v>5527</v>
      </c>
      <c r="E1385" s="480" t="s">
        <v>3344</v>
      </c>
      <c r="F1385" s="480" t="s">
        <v>3347</v>
      </c>
      <c r="G1385" s="481">
        <v>3125</v>
      </c>
      <c r="H1385" s="240" t="s">
        <v>4491</v>
      </c>
      <c r="I1385" s="240"/>
      <c r="J1385" s="236"/>
      <c r="K1385" s="482">
        <v>42799</v>
      </c>
      <c r="L1385" s="480" t="s">
        <v>6054</v>
      </c>
      <c r="M1385" s="12"/>
    </row>
    <row r="1386" spans="1:13" ht="25.5">
      <c r="A1386" s="12"/>
      <c r="B1386" s="22">
        <v>162</v>
      </c>
      <c r="C1386" s="479" t="s">
        <v>3343</v>
      </c>
      <c r="D1386" s="480" t="s">
        <v>5528</v>
      </c>
      <c r="E1386" s="480" t="s">
        <v>3344</v>
      </c>
      <c r="F1386" s="480" t="s">
        <v>3345</v>
      </c>
      <c r="G1386" s="481">
        <v>6199</v>
      </c>
      <c r="H1386" s="240" t="s">
        <v>4491</v>
      </c>
      <c r="I1386" s="240"/>
      <c r="J1386" s="236"/>
      <c r="K1386" s="482">
        <v>42799</v>
      </c>
      <c r="L1386" s="480" t="s">
        <v>6055</v>
      </c>
      <c r="M1386" s="12"/>
    </row>
    <row r="1387" spans="1:13" ht="25.5">
      <c r="A1387" s="12"/>
      <c r="B1387" s="22">
        <v>163</v>
      </c>
      <c r="C1387" s="479" t="s">
        <v>4448</v>
      </c>
      <c r="D1387" s="480" t="s">
        <v>5529</v>
      </c>
      <c r="E1387" s="480" t="s">
        <v>5728</v>
      </c>
      <c r="F1387" s="480" t="s">
        <v>5894</v>
      </c>
      <c r="G1387" s="481">
        <v>9550</v>
      </c>
      <c r="H1387" s="240" t="s">
        <v>4491</v>
      </c>
      <c r="I1387" s="240"/>
      <c r="J1387" s="236"/>
      <c r="K1387" s="482">
        <v>42969</v>
      </c>
      <c r="L1387" s="480" t="s">
        <v>6056</v>
      </c>
      <c r="M1387" s="12"/>
    </row>
    <row r="1388" spans="1:13" ht="25.5">
      <c r="A1388" s="12"/>
      <c r="B1388" s="22">
        <v>164</v>
      </c>
      <c r="C1388" s="479" t="s">
        <v>1937</v>
      </c>
      <c r="D1388" s="480" t="s">
        <v>5530</v>
      </c>
      <c r="E1388" s="480" t="s">
        <v>5729</v>
      </c>
      <c r="F1388" s="480" t="s">
        <v>5895</v>
      </c>
      <c r="G1388" s="481">
        <v>5200</v>
      </c>
      <c r="H1388" s="240" t="s">
        <v>4491</v>
      </c>
      <c r="I1388" s="240"/>
      <c r="J1388" s="236"/>
      <c r="K1388" s="482">
        <v>42930</v>
      </c>
      <c r="L1388" s="480" t="s">
        <v>6057</v>
      </c>
      <c r="M1388" s="12"/>
    </row>
    <row r="1389" spans="1:13" ht="25.5">
      <c r="A1389" s="12"/>
      <c r="B1389" s="22">
        <v>165</v>
      </c>
      <c r="C1389" s="479" t="s">
        <v>3052</v>
      </c>
      <c r="D1389" s="480" t="s">
        <v>5531</v>
      </c>
      <c r="E1389" s="480" t="s">
        <v>5730</v>
      </c>
      <c r="F1389" s="480" t="s">
        <v>5896</v>
      </c>
      <c r="G1389" s="481">
        <v>6000</v>
      </c>
      <c r="H1389" s="240" t="s">
        <v>4491</v>
      </c>
      <c r="I1389" s="240"/>
      <c r="J1389" s="236"/>
      <c r="K1389" s="482">
        <v>42804</v>
      </c>
      <c r="L1389" s="480" t="s">
        <v>6058</v>
      </c>
      <c r="M1389" s="12"/>
    </row>
    <row r="1390" spans="1:13" ht="25.5">
      <c r="A1390" s="12"/>
      <c r="B1390" s="22">
        <v>166</v>
      </c>
      <c r="C1390" s="479" t="s">
        <v>5532</v>
      </c>
      <c r="D1390" s="480" t="s">
        <v>5533</v>
      </c>
      <c r="E1390" s="480" t="s">
        <v>5731</v>
      </c>
      <c r="F1390" s="480" t="s">
        <v>5897</v>
      </c>
      <c r="G1390" s="481">
        <v>5000</v>
      </c>
      <c r="H1390" s="240" t="s">
        <v>4491</v>
      </c>
      <c r="I1390" s="240"/>
      <c r="J1390" s="236"/>
      <c r="K1390" s="482" t="s">
        <v>6335</v>
      </c>
      <c r="L1390" s="480" t="s">
        <v>6059</v>
      </c>
      <c r="M1390" s="12"/>
    </row>
    <row r="1391" spans="1:13" ht="25.5">
      <c r="A1391" s="12"/>
      <c r="B1391" s="22">
        <v>167</v>
      </c>
      <c r="C1391" s="479" t="s">
        <v>1940</v>
      </c>
      <c r="D1391" s="480" t="s">
        <v>5530</v>
      </c>
      <c r="E1391" s="480" t="s">
        <v>5732</v>
      </c>
      <c r="F1391" s="480" t="s">
        <v>5898</v>
      </c>
      <c r="G1391" s="481">
        <v>200</v>
      </c>
      <c r="H1391" s="240" t="s">
        <v>4491</v>
      </c>
      <c r="I1391" s="240"/>
      <c r="J1391" s="236"/>
      <c r="K1391" s="482">
        <v>42745</v>
      </c>
      <c r="L1391" s="480" t="s">
        <v>6060</v>
      </c>
      <c r="M1391" s="12"/>
    </row>
    <row r="1392" spans="1:13" ht="25.5">
      <c r="A1392" s="12"/>
      <c r="B1392" s="22">
        <v>168</v>
      </c>
      <c r="C1392" s="479" t="s">
        <v>4147</v>
      </c>
      <c r="D1392" s="480" t="s">
        <v>5534</v>
      </c>
      <c r="E1392" s="480" t="s">
        <v>5733</v>
      </c>
      <c r="F1392" s="480" t="s">
        <v>5899</v>
      </c>
      <c r="G1392" s="481">
        <v>200</v>
      </c>
      <c r="H1392" s="240" t="s">
        <v>4491</v>
      </c>
      <c r="I1392" s="240"/>
      <c r="J1392" s="236"/>
      <c r="K1392" s="482">
        <v>42863</v>
      </c>
      <c r="L1392" s="480" t="s">
        <v>6061</v>
      </c>
      <c r="M1392" s="12"/>
    </row>
    <row r="1393" spans="1:13" ht="25.5">
      <c r="A1393" s="12"/>
      <c r="B1393" s="22">
        <v>169</v>
      </c>
      <c r="C1393" s="479" t="s">
        <v>5535</v>
      </c>
      <c r="D1393" s="480" t="s">
        <v>5536</v>
      </c>
      <c r="E1393" s="480" t="s">
        <v>5734</v>
      </c>
      <c r="F1393" s="480" t="s">
        <v>5900</v>
      </c>
      <c r="G1393" s="481">
        <v>12200</v>
      </c>
      <c r="H1393" s="240" t="s">
        <v>4491</v>
      </c>
      <c r="I1393" s="240"/>
      <c r="J1393" s="236"/>
      <c r="K1393" s="482">
        <v>42965</v>
      </c>
      <c r="L1393" s="480" t="s">
        <v>6062</v>
      </c>
      <c r="M1393" s="12"/>
    </row>
    <row r="1394" spans="1:13" ht="25.5">
      <c r="A1394" s="12"/>
      <c r="B1394" s="22">
        <v>170</v>
      </c>
      <c r="C1394" s="479" t="s">
        <v>1990</v>
      </c>
      <c r="D1394" s="480" t="s">
        <v>5537</v>
      </c>
      <c r="E1394" s="480" t="s">
        <v>5735</v>
      </c>
      <c r="F1394" s="480" t="s">
        <v>5901</v>
      </c>
      <c r="G1394" s="481">
        <v>10200</v>
      </c>
      <c r="H1394" s="240" t="s">
        <v>4491</v>
      </c>
      <c r="I1394" s="242"/>
      <c r="J1394" s="236"/>
      <c r="K1394" s="482">
        <v>42998</v>
      </c>
      <c r="L1394" s="480" t="s">
        <v>6063</v>
      </c>
      <c r="M1394" s="12"/>
    </row>
    <row r="1395" spans="1:13" ht="25.5">
      <c r="A1395" s="12"/>
      <c r="B1395" s="22">
        <v>171</v>
      </c>
      <c r="C1395" s="479" t="s">
        <v>1941</v>
      </c>
      <c r="D1395" s="480" t="s">
        <v>5538</v>
      </c>
      <c r="E1395" s="480" t="s">
        <v>5736</v>
      </c>
      <c r="F1395" s="480" t="s">
        <v>5902</v>
      </c>
      <c r="G1395" s="481">
        <v>11200</v>
      </c>
      <c r="H1395" s="240" t="s">
        <v>4491</v>
      </c>
      <c r="I1395" s="240"/>
      <c r="J1395" s="236"/>
      <c r="K1395" s="482" t="s">
        <v>6336</v>
      </c>
      <c r="L1395" s="480" t="s">
        <v>6064</v>
      </c>
      <c r="M1395" s="12"/>
    </row>
    <row r="1396" spans="1:13" ht="25.5">
      <c r="A1396" s="12"/>
      <c r="B1396" s="22">
        <v>172</v>
      </c>
      <c r="C1396" s="479" t="s">
        <v>5539</v>
      </c>
      <c r="D1396" s="480" t="s">
        <v>5540</v>
      </c>
      <c r="E1396" s="480" t="s">
        <v>5737</v>
      </c>
      <c r="F1396" s="480" t="s">
        <v>5903</v>
      </c>
      <c r="G1396" s="481">
        <v>4400</v>
      </c>
      <c r="H1396" s="240" t="s">
        <v>4491</v>
      </c>
      <c r="I1396" s="240"/>
      <c r="J1396" s="236"/>
      <c r="K1396" s="482" t="s">
        <v>6337</v>
      </c>
      <c r="L1396" s="480" t="s">
        <v>6065</v>
      </c>
      <c r="M1396" s="12"/>
    </row>
    <row r="1397" spans="1:13" ht="25.5">
      <c r="A1397" s="12"/>
      <c r="B1397" s="22">
        <v>173</v>
      </c>
      <c r="C1397" s="479" t="s">
        <v>1938</v>
      </c>
      <c r="D1397" s="480" t="s">
        <v>5541</v>
      </c>
      <c r="E1397" s="480" t="s">
        <v>5738</v>
      </c>
      <c r="F1397" s="480" t="s">
        <v>5904</v>
      </c>
      <c r="G1397" s="481">
        <v>635</v>
      </c>
      <c r="H1397" s="240" t="s">
        <v>4491</v>
      </c>
      <c r="I1397" s="240"/>
      <c r="J1397" s="236"/>
      <c r="K1397" s="482" t="s">
        <v>6338</v>
      </c>
      <c r="L1397" s="480" t="s">
        <v>6066</v>
      </c>
      <c r="M1397" s="12"/>
    </row>
    <row r="1398" spans="1:13" ht="25.5">
      <c r="A1398" s="12"/>
      <c r="B1398" s="22">
        <v>174</v>
      </c>
      <c r="C1398" s="479" t="s">
        <v>1939</v>
      </c>
      <c r="D1398" s="480" t="s">
        <v>5542</v>
      </c>
      <c r="E1398" s="480" t="s">
        <v>5739</v>
      </c>
      <c r="F1398" s="480" t="s">
        <v>5905</v>
      </c>
      <c r="G1398" s="481">
        <v>20000</v>
      </c>
      <c r="H1398" s="240" t="s">
        <v>4491</v>
      </c>
      <c r="I1398" s="240"/>
      <c r="J1398" s="236"/>
      <c r="K1398" s="482">
        <v>42941</v>
      </c>
      <c r="L1398" s="480" t="s">
        <v>6067</v>
      </c>
      <c r="M1398" s="12"/>
    </row>
    <row r="1399" spans="1:13" ht="25.5">
      <c r="A1399" s="12"/>
      <c r="B1399" s="22">
        <v>175</v>
      </c>
      <c r="C1399" s="479" t="s">
        <v>5532</v>
      </c>
      <c r="D1399" s="480" t="s">
        <v>5543</v>
      </c>
      <c r="E1399" s="480" t="s">
        <v>5740</v>
      </c>
      <c r="F1399" s="480" t="s">
        <v>5906</v>
      </c>
      <c r="G1399" s="481">
        <v>5200</v>
      </c>
      <c r="H1399" s="240" t="s">
        <v>4491</v>
      </c>
      <c r="I1399" s="240"/>
      <c r="J1399" s="236"/>
      <c r="K1399" s="482">
        <v>42804</v>
      </c>
      <c r="L1399" s="480" t="s">
        <v>6068</v>
      </c>
      <c r="M1399" s="12"/>
    </row>
    <row r="1400" spans="1:13" ht="25.5">
      <c r="A1400" s="12"/>
      <c r="B1400" s="22">
        <v>176</v>
      </c>
      <c r="C1400" s="479" t="s">
        <v>1936</v>
      </c>
      <c r="D1400" s="480" t="s">
        <v>5544</v>
      </c>
      <c r="E1400" s="480" t="s">
        <v>6827</v>
      </c>
      <c r="F1400" s="480" t="s">
        <v>6828</v>
      </c>
      <c r="G1400" s="481">
        <v>200</v>
      </c>
      <c r="H1400" s="240" t="s">
        <v>4491</v>
      </c>
      <c r="I1400" s="240"/>
      <c r="J1400" s="236"/>
      <c r="K1400" s="482" t="s">
        <v>6423</v>
      </c>
      <c r="L1400" s="480" t="s">
        <v>6829</v>
      </c>
      <c r="M1400" s="12"/>
    </row>
    <row r="1401" spans="1:13" ht="25.5">
      <c r="A1401" s="12"/>
      <c r="B1401" s="22">
        <v>177</v>
      </c>
      <c r="C1401" s="479" t="s">
        <v>1935</v>
      </c>
      <c r="D1401" s="480" t="s">
        <v>5544</v>
      </c>
      <c r="E1401" s="480" t="s">
        <v>5741</v>
      </c>
      <c r="F1401" s="480" t="s">
        <v>5907</v>
      </c>
      <c r="G1401" s="481">
        <v>200</v>
      </c>
      <c r="H1401" s="240" t="s">
        <v>4491</v>
      </c>
      <c r="I1401" s="240"/>
      <c r="J1401" s="236"/>
      <c r="K1401" s="482" t="s">
        <v>6339</v>
      </c>
      <c r="L1401" s="480" t="s">
        <v>6069</v>
      </c>
      <c r="M1401" s="12"/>
    </row>
    <row r="1402" spans="1:13" ht="25.5">
      <c r="A1402" s="12"/>
      <c r="B1402" s="22">
        <v>178</v>
      </c>
      <c r="C1402" s="479" t="s">
        <v>5545</v>
      </c>
      <c r="D1402" s="480" t="s">
        <v>5546</v>
      </c>
      <c r="E1402" s="480" t="s">
        <v>5742</v>
      </c>
      <c r="F1402" s="480" t="s">
        <v>5908</v>
      </c>
      <c r="G1402" s="481">
        <v>4380</v>
      </c>
      <c r="H1402" s="240" t="s">
        <v>4491</v>
      </c>
      <c r="I1402" s="240"/>
      <c r="J1402" s="236"/>
      <c r="K1402" s="482">
        <v>42938</v>
      </c>
      <c r="L1402" s="480" t="s">
        <v>6070</v>
      </c>
      <c r="M1402" s="12"/>
    </row>
    <row r="1403" spans="1:13" ht="25.5">
      <c r="A1403" s="12"/>
      <c r="B1403" s="22">
        <v>179</v>
      </c>
      <c r="C1403" s="479" t="s">
        <v>5547</v>
      </c>
      <c r="D1403" s="480" t="s">
        <v>5548</v>
      </c>
      <c r="E1403" s="480" t="s">
        <v>5743</v>
      </c>
      <c r="F1403" s="480" t="s">
        <v>5909</v>
      </c>
      <c r="G1403" s="481">
        <v>10000</v>
      </c>
      <c r="H1403" s="240" t="s">
        <v>4491</v>
      </c>
      <c r="I1403" s="240"/>
      <c r="J1403" s="236"/>
      <c r="K1403" s="482">
        <v>42933</v>
      </c>
      <c r="L1403" s="480" t="s">
        <v>6071</v>
      </c>
      <c r="M1403" s="12"/>
    </row>
    <row r="1404" spans="1:13" ht="51">
      <c r="A1404" s="12"/>
      <c r="B1404" s="22">
        <v>180</v>
      </c>
      <c r="C1404" s="479" t="s">
        <v>5549</v>
      </c>
      <c r="D1404" s="480" t="s">
        <v>5550</v>
      </c>
      <c r="E1404" s="480" t="s">
        <v>5744</v>
      </c>
      <c r="F1404" s="480" t="s">
        <v>5910</v>
      </c>
      <c r="G1404" s="481">
        <v>11676</v>
      </c>
      <c r="H1404" s="240" t="s">
        <v>4491</v>
      </c>
      <c r="I1404" s="240"/>
      <c r="J1404" s="236"/>
      <c r="K1404" s="482" t="s">
        <v>6318</v>
      </c>
      <c r="L1404" s="480" t="s">
        <v>6072</v>
      </c>
      <c r="M1404" s="12"/>
    </row>
    <row r="1405" spans="1:13" ht="25.5">
      <c r="A1405" s="12"/>
      <c r="B1405" s="22">
        <v>181</v>
      </c>
      <c r="C1405" s="479" t="s">
        <v>5551</v>
      </c>
      <c r="D1405" s="480" t="s">
        <v>5552</v>
      </c>
      <c r="E1405" s="480" t="s">
        <v>5745</v>
      </c>
      <c r="F1405" s="480" t="s">
        <v>5911</v>
      </c>
      <c r="G1405" s="481">
        <v>5000</v>
      </c>
      <c r="H1405" s="240" t="s">
        <v>4491</v>
      </c>
      <c r="I1405" s="240"/>
      <c r="J1405" s="236"/>
      <c r="K1405" s="482" t="s">
        <v>5263</v>
      </c>
      <c r="L1405" s="480" t="s">
        <v>6073</v>
      </c>
      <c r="M1405" s="12"/>
    </row>
    <row r="1406" spans="1:13" ht="38.25">
      <c r="A1406" s="12"/>
      <c r="B1406" s="22">
        <v>182</v>
      </c>
      <c r="C1406" s="479" t="s">
        <v>1935</v>
      </c>
      <c r="D1406" s="480" t="s">
        <v>5544</v>
      </c>
      <c r="E1406" s="480" t="s">
        <v>6340</v>
      </c>
      <c r="F1406" s="480" t="s">
        <v>6341</v>
      </c>
      <c r="G1406" s="481">
        <v>200</v>
      </c>
      <c r="H1406" s="240" t="s">
        <v>4491</v>
      </c>
      <c r="I1406" s="240"/>
      <c r="J1406" s="236"/>
      <c r="K1406" s="482">
        <v>42940</v>
      </c>
      <c r="L1406" s="480" t="s">
        <v>6342</v>
      </c>
      <c r="M1406" s="12"/>
    </row>
    <row r="1407" spans="1:13" ht="38.25">
      <c r="A1407" s="12"/>
      <c r="B1407" s="22">
        <v>183</v>
      </c>
      <c r="C1407" s="479" t="s">
        <v>6520</v>
      </c>
      <c r="D1407" s="480" t="s">
        <v>6521</v>
      </c>
      <c r="E1407" s="480" t="s">
        <v>6522</v>
      </c>
      <c r="F1407" s="480" t="s">
        <v>6523</v>
      </c>
      <c r="G1407" s="481">
        <v>4800</v>
      </c>
      <c r="H1407" s="240" t="s">
        <v>4491</v>
      </c>
      <c r="I1407" s="240"/>
      <c r="J1407" s="236"/>
      <c r="K1407" s="482" t="s">
        <v>6524</v>
      </c>
      <c r="L1407" s="480" t="s">
        <v>6525</v>
      </c>
      <c r="M1407" s="12"/>
    </row>
    <row r="1408" spans="1:13" ht="38.25">
      <c r="A1408" s="12"/>
      <c r="B1408" s="22">
        <v>184</v>
      </c>
      <c r="C1408" s="483" t="s">
        <v>6830</v>
      </c>
      <c r="D1408" s="471" t="s">
        <v>6831</v>
      </c>
      <c r="E1408" s="471" t="s">
        <v>6832</v>
      </c>
      <c r="F1408" s="471" t="s">
        <v>6833</v>
      </c>
      <c r="G1408" s="484">
        <v>14639</v>
      </c>
      <c r="H1408" s="485" t="s">
        <v>4491</v>
      </c>
      <c r="I1408" s="484"/>
      <c r="J1408" s="471"/>
      <c r="K1408" s="471" t="s">
        <v>6834</v>
      </c>
      <c r="L1408" s="486" t="s">
        <v>6835</v>
      </c>
      <c r="M1408" s="12"/>
    </row>
    <row r="1409" spans="1:13" ht="63.75">
      <c r="A1409" s="12"/>
      <c r="B1409" s="22">
        <v>185</v>
      </c>
      <c r="C1409" s="238" t="s">
        <v>6392</v>
      </c>
      <c r="D1409" s="236" t="s">
        <v>6393</v>
      </c>
      <c r="E1409" s="236" t="s">
        <v>1917</v>
      </c>
      <c r="F1409" s="236" t="s">
        <v>1918</v>
      </c>
      <c r="G1409" s="239">
        <f>4750+5000</f>
        <v>9750</v>
      </c>
      <c r="H1409" s="240" t="s">
        <v>4491</v>
      </c>
      <c r="I1409" s="242"/>
      <c r="J1409" s="236"/>
      <c r="K1409" s="241" t="s">
        <v>6394</v>
      </c>
      <c r="L1409" s="236" t="s">
        <v>1919</v>
      </c>
      <c r="M1409" s="12"/>
    </row>
    <row r="1410" spans="1:13" ht="38.25">
      <c r="A1410" s="12"/>
      <c r="B1410" s="22">
        <v>186</v>
      </c>
      <c r="C1410" s="238" t="s">
        <v>1920</v>
      </c>
      <c r="D1410" s="236" t="s">
        <v>1921</v>
      </c>
      <c r="E1410" s="236" t="s">
        <v>1922</v>
      </c>
      <c r="F1410" s="236" t="s">
        <v>1923</v>
      </c>
      <c r="G1410" s="239">
        <v>4850</v>
      </c>
      <c r="H1410" s="240" t="s">
        <v>4491</v>
      </c>
      <c r="I1410" s="240"/>
      <c r="J1410" s="236"/>
      <c r="K1410" s="236" t="s">
        <v>6395</v>
      </c>
      <c r="L1410" s="236" t="s">
        <v>1924</v>
      </c>
      <c r="M1410" s="12"/>
    </row>
    <row r="1411" spans="1:13" ht="51">
      <c r="A1411" s="12"/>
      <c r="B1411" s="22">
        <v>187</v>
      </c>
      <c r="C1411" s="238" t="s">
        <v>1925</v>
      </c>
      <c r="D1411" s="236" t="s">
        <v>1926</v>
      </c>
      <c r="E1411" s="236" t="s">
        <v>1927</v>
      </c>
      <c r="F1411" s="236" t="s">
        <v>1928</v>
      </c>
      <c r="G1411" s="239">
        <v>10200</v>
      </c>
      <c r="H1411" s="240" t="s">
        <v>4491</v>
      </c>
      <c r="I1411" s="240"/>
      <c r="J1411" s="236"/>
      <c r="K1411" s="241" t="s">
        <v>5421</v>
      </c>
      <c r="L1411" s="236" t="s">
        <v>1929</v>
      </c>
      <c r="M1411" s="12"/>
    </row>
    <row r="1412" spans="1:13" ht="38.25">
      <c r="A1412" s="12"/>
      <c r="B1412" s="22">
        <v>188</v>
      </c>
      <c r="C1412" s="487" t="s">
        <v>1930</v>
      </c>
      <c r="D1412" s="236" t="s">
        <v>1931</v>
      </c>
      <c r="E1412" s="236" t="s">
        <v>1932</v>
      </c>
      <c r="F1412" s="236" t="s">
        <v>1933</v>
      </c>
      <c r="G1412" s="239">
        <v>2200</v>
      </c>
      <c r="H1412" s="240" t="s">
        <v>4491</v>
      </c>
      <c r="I1412" s="240"/>
      <c r="J1412" s="236"/>
      <c r="K1412" s="241">
        <v>42832</v>
      </c>
      <c r="L1412" s="236" t="s">
        <v>1934</v>
      </c>
      <c r="M1412" s="12"/>
    </row>
    <row r="1413" spans="1:13" ht="38.25">
      <c r="A1413" s="12"/>
      <c r="B1413" s="22">
        <v>189</v>
      </c>
      <c r="C1413" s="238" t="s">
        <v>2077</v>
      </c>
      <c r="D1413" s="236" t="s">
        <v>2078</v>
      </c>
      <c r="E1413" s="236" t="s">
        <v>2079</v>
      </c>
      <c r="F1413" s="236" t="s">
        <v>2080</v>
      </c>
      <c r="G1413" s="239">
        <v>10402</v>
      </c>
      <c r="H1413" s="240" t="s">
        <v>4491</v>
      </c>
      <c r="I1413" s="240"/>
      <c r="J1413" s="236"/>
      <c r="K1413" s="236" t="s">
        <v>6396</v>
      </c>
      <c r="L1413" s="236" t="s">
        <v>2081</v>
      </c>
      <c r="M1413" s="12"/>
    </row>
    <row r="1414" spans="1:13" ht="25.5">
      <c r="A1414" s="12"/>
      <c r="B1414" s="22">
        <v>190</v>
      </c>
      <c r="C1414" s="238" t="s">
        <v>38</v>
      </c>
      <c r="D1414" s="236" t="s">
        <v>2083</v>
      </c>
      <c r="E1414" s="236" t="s">
        <v>2084</v>
      </c>
      <c r="F1414" s="236" t="s">
        <v>2085</v>
      </c>
      <c r="G1414" s="239">
        <v>2700</v>
      </c>
      <c r="H1414" s="240" t="s">
        <v>4491</v>
      </c>
      <c r="I1414" s="240"/>
      <c r="J1414" s="236"/>
      <c r="K1414" s="241" t="s">
        <v>6397</v>
      </c>
      <c r="L1414" s="236" t="s">
        <v>2086</v>
      </c>
      <c r="M1414" s="12"/>
    </row>
    <row r="1415" spans="1:13" ht="25.5">
      <c r="A1415" s="12"/>
      <c r="B1415" s="22">
        <v>191</v>
      </c>
      <c r="C1415" s="238" t="s">
        <v>2087</v>
      </c>
      <c r="D1415" s="236" t="s">
        <v>2088</v>
      </c>
      <c r="E1415" s="236" t="s">
        <v>2089</v>
      </c>
      <c r="F1415" s="236" t="s">
        <v>2090</v>
      </c>
      <c r="G1415" s="239">
        <v>6500</v>
      </c>
      <c r="H1415" s="240" t="s">
        <v>4491</v>
      </c>
      <c r="I1415" s="240"/>
      <c r="J1415" s="236"/>
      <c r="K1415" s="241" t="s">
        <v>6397</v>
      </c>
      <c r="L1415" s="236" t="s">
        <v>2091</v>
      </c>
      <c r="M1415" s="12"/>
    </row>
    <row r="1416" spans="1:13" ht="25.5">
      <c r="A1416" s="12"/>
      <c r="B1416" s="22">
        <v>192</v>
      </c>
      <c r="C1416" s="238" t="s">
        <v>2092</v>
      </c>
      <c r="D1416" s="236" t="s">
        <v>2093</v>
      </c>
      <c r="E1416" s="236" t="s">
        <v>2094</v>
      </c>
      <c r="F1416" s="236" t="s">
        <v>2095</v>
      </c>
      <c r="G1416" s="239">
        <v>2500</v>
      </c>
      <c r="H1416" s="240" t="s">
        <v>4491</v>
      </c>
      <c r="I1416" s="240"/>
      <c r="J1416" s="236"/>
      <c r="K1416" s="241">
        <v>42737</v>
      </c>
      <c r="L1416" s="236" t="s">
        <v>2096</v>
      </c>
      <c r="M1416" s="12"/>
    </row>
    <row r="1417" spans="1:13" ht="38.25">
      <c r="A1417" s="12"/>
      <c r="B1417" s="22">
        <v>193</v>
      </c>
      <c r="C1417" s="238" t="s">
        <v>2097</v>
      </c>
      <c r="D1417" s="236" t="s">
        <v>2098</v>
      </c>
      <c r="E1417" s="236" t="s">
        <v>2099</v>
      </c>
      <c r="F1417" s="236" t="s">
        <v>2100</v>
      </c>
      <c r="G1417" s="239">
        <v>8800</v>
      </c>
      <c r="H1417" s="240" t="s">
        <v>4491</v>
      </c>
      <c r="I1417" s="240"/>
      <c r="J1417" s="236"/>
      <c r="K1417" s="241">
        <v>42888</v>
      </c>
      <c r="L1417" s="236" t="s">
        <v>2101</v>
      </c>
      <c r="M1417" s="12"/>
    </row>
    <row r="1418" spans="1:13" ht="51">
      <c r="A1418" s="12"/>
      <c r="B1418" s="22">
        <v>194</v>
      </c>
      <c r="C1418" s="238" t="s">
        <v>2102</v>
      </c>
      <c r="D1418" s="236" t="s">
        <v>2103</v>
      </c>
      <c r="E1418" s="236" t="s">
        <v>2104</v>
      </c>
      <c r="F1418" s="236" t="s">
        <v>2105</v>
      </c>
      <c r="G1418" s="239">
        <v>2834</v>
      </c>
      <c r="H1418" s="240" t="s">
        <v>4491</v>
      </c>
      <c r="I1418" s="240"/>
      <c r="J1418" s="236"/>
      <c r="K1418" s="236" t="s">
        <v>5015</v>
      </c>
      <c r="L1418" s="236" t="s">
        <v>2106</v>
      </c>
      <c r="M1418" s="12"/>
    </row>
    <row r="1419" spans="1:13" ht="25.5">
      <c r="A1419" s="12"/>
      <c r="B1419" s="22">
        <v>195</v>
      </c>
      <c r="C1419" s="238" t="s">
        <v>1938</v>
      </c>
      <c r="D1419" s="236" t="s">
        <v>2107</v>
      </c>
      <c r="E1419" s="236" t="s">
        <v>2108</v>
      </c>
      <c r="F1419" s="236" t="s">
        <v>2109</v>
      </c>
      <c r="G1419" s="239">
        <v>10380</v>
      </c>
      <c r="H1419" s="240" t="s">
        <v>4491</v>
      </c>
      <c r="I1419" s="240"/>
      <c r="J1419" s="236"/>
      <c r="K1419" s="241">
        <v>42889</v>
      </c>
      <c r="L1419" s="236" t="s">
        <v>2110</v>
      </c>
      <c r="M1419" s="12"/>
    </row>
    <row r="1420" spans="1:13" ht="25.5">
      <c r="A1420" s="12"/>
      <c r="B1420" s="22">
        <v>196</v>
      </c>
      <c r="C1420" s="238" t="s">
        <v>2111</v>
      </c>
      <c r="D1420" s="236" t="s">
        <v>2112</v>
      </c>
      <c r="E1420" s="236" t="s">
        <v>2113</v>
      </c>
      <c r="F1420" s="236" t="s">
        <v>2114</v>
      </c>
      <c r="G1420" s="239">
        <v>5300</v>
      </c>
      <c r="H1420" s="240" t="s">
        <v>4491</v>
      </c>
      <c r="I1420" s="240"/>
      <c r="J1420" s="236"/>
      <c r="K1420" s="241">
        <v>42768</v>
      </c>
      <c r="L1420" s="236" t="s">
        <v>2115</v>
      </c>
      <c r="M1420" s="12"/>
    </row>
    <row r="1421" spans="1:13" ht="38.25">
      <c r="A1421" s="12"/>
      <c r="B1421" s="22">
        <v>197</v>
      </c>
      <c r="C1421" s="238" t="s">
        <v>5613</v>
      </c>
      <c r="D1421" s="236" t="s">
        <v>5614</v>
      </c>
      <c r="E1421" s="236" t="s">
        <v>4444</v>
      </c>
      <c r="F1421" s="236" t="s">
        <v>5969</v>
      </c>
      <c r="G1421" s="239">
        <v>5900</v>
      </c>
      <c r="H1421" s="240" t="s">
        <v>4491</v>
      </c>
      <c r="I1421" s="242"/>
      <c r="J1421" s="236"/>
      <c r="K1421" s="241">
        <v>43013</v>
      </c>
      <c r="L1421" s="236" t="s">
        <v>6121</v>
      </c>
      <c r="M1421" s="12"/>
    </row>
    <row r="1422" spans="1:13" ht="38.25">
      <c r="A1422" s="12"/>
      <c r="B1422" s="22">
        <v>198</v>
      </c>
      <c r="C1422" s="238" t="s">
        <v>2234</v>
      </c>
      <c r="D1422" s="236" t="s">
        <v>2235</v>
      </c>
      <c r="E1422" s="236" t="s">
        <v>2236</v>
      </c>
      <c r="F1422" s="236" t="s">
        <v>2237</v>
      </c>
      <c r="G1422" s="239">
        <v>6800</v>
      </c>
      <c r="H1422" s="240" t="s">
        <v>4491</v>
      </c>
      <c r="I1422" s="240"/>
      <c r="J1422" s="236"/>
      <c r="K1422" s="241">
        <v>42952</v>
      </c>
      <c r="L1422" s="236" t="s">
        <v>6122</v>
      </c>
      <c r="M1422" s="12"/>
    </row>
    <row r="1423" spans="1:13" ht="38.25">
      <c r="A1423" s="12"/>
      <c r="B1423" s="22">
        <v>199</v>
      </c>
      <c r="C1423" s="238" t="s">
        <v>5615</v>
      </c>
      <c r="D1423" s="236" t="s">
        <v>2238</v>
      </c>
      <c r="E1423" s="236" t="s">
        <v>2239</v>
      </c>
      <c r="F1423" s="236" t="s">
        <v>2240</v>
      </c>
      <c r="G1423" s="239">
        <v>8156</v>
      </c>
      <c r="H1423" s="240" t="s">
        <v>4491</v>
      </c>
      <c r="I1423" s="240"/>
      <c r="J1423" s="236"/>
      <c r="K1423" s="241">
        <v>42952</v>
      </c>
      <c r="L1423" s="236" t="s">
        <v>2241</v>
      </c>
      <c r="M1423" s="12"/>
    </row>
    <row r="1424" spans="1:13" ht="38.25">
      <c r="A1424" s="12"/>
      <c r="B1424" s="22">
        <v>200</v>
      </c>
      <c r="C1424" s="238" t="s">
        <v>2242</v>
      </c>
      <c r="D1424" s="236" t="s">
        <v>5616</v>
      </c>
      <c r="E1424" s="236" t="s">
        <v>2243</v>
      </c>
      <c r="F1424" s="236" t="s">
        <v>5970</v>
      </c>
      <c r="G1424" s="239">
        <v>4900</v>
      </c>
      <c r="H1424" s="240" t="s">
        <v>4491</v>
      </c>
      <c r="I1424" s="240"/>
      <c r="J1424" s="236"/>
      <c r="K1424" s="241">
        <v>42983</v>
      </c>
      <c r="L1424" s="236" t="s">
        <v>6123</v>
      </c>
      <c r="M1424" s="12"/>
    </row>
    <row r="1425" spans="1:13" ht="38.25">
      <c r="A1425" s="12"/>
      <c r="B1425" s="22">
        <v>201</v>
      </c>
      <c r="C1425" s="238" t="s">
        <v>1983</v>
      </c>
      <c r="D1425" s="236" t="s">
        <v>2244</v>
      </c>
      <c r="E1425" s="236" t="s">
        <v>2245</v>
      </c>
      <c r="F1425" s="236" t="s">
        <v>2246</v>
      </c>
      <c r="G1425" s="239">
        <v>4800</v>
      </c>
      <c r="H1425" s="240" t="s">
        <v>4491</v>
      </c>
      <c r="I1425" s="242"/>
      <c r="J1425" s="236"/>
      <c r="K1425" s="241">
        <v>42768</v>
      </c>
      <c r="L1425" s="236" t="s">
        <v>2247</v>
      </c>
      <c r="M1425" s="12"/>
    </row>
    <row r="1426" spans="1:13" ht="38.25">
      <c r="A1426" s="12"/>
      <c r="B1426" s="22">
        <v>202</v>
      </c>
      <c r="C1426" s="238" t="s">
        <v>2248</v>
      </c>
      <c r="D1426" s="236" t="s">
        <v>2249</v>
      </c>
      <c r="E1426" s="236" t="s">
        <v>2250</v>
      </c>
      <c r="F1426" s="236" t="s">
        <v>2251</v>
      </c>
      <c r="G1426" s="239">
        <v>7425</v>
      </c>
      <c r="H1426" s="240" t="s">
        <v>4491</v>
      </c>
      <c r="I1426" s="242"/>
      <c r="J1426" s="236"/>
      <c r="K1426" s="236" t="s">
        <v>5401</v>
      </c>
      <c r="L1426" s="236" t="s">
        <v>2252</v>
      </c>
      <c r="M1426" s="12"/>
    </row>
    <row r="1427" spans="1:13" ht="25.5">
      <c r="A1427" s="12"/>
      <c r="B1427" s="22">
        <v>203</v>
      </c>
      <c r="C1427" s="238" t="s">
        <v>1058</v>
      </c>
      <c r="D1427" s="236" t="s">
        <v>2368</v>
      </c>
      <c r="E1427" s="236" t="s">
        <v>2369</v>
      </c>
      <c r="F1427" s="236" t="s">
        <v>2370</v>
      </c>
      <c r="G1427" s="239">
        <v>2750</v>
      </c>
      <c r="H1427" s="240" t="s">
        <v>4491</v>
      </c>
      <c r="I1427" s="242"/>
      <c r="J1427" s="236"/>
      <c r="K1427" s="241" t="s">
        <v>6396</v>
      </c>
      <c r="L1427" s="236" t="s">
        <v>2371</v>
      </c>
      <c r="M1427" s="12"/>
    </row>
    <row r="1428" spans="1:13" ht="25.5">
      <c r="A1428" s="12"/>
      <c r="B1428" s="22">
        <v>204</v>
      </c>
      <c r="C1428" s="238" t="s">
        <v>2372</v>
      </c>
      <c r="D1428" s="236" t="s">
        <v>2373</v>
      </c>
      <c r="E1428" s="236" t="s">
        <v>2374</v>
      </c>
      <c r="F1428" s="236" t="s">
        <v>2375</v>
      </c>
      <c r="G1428" s="239">
        <v>6100</v>
      </c>
      <c r="H1428" s="240" t="s">
        <v>4491</v>
      </c>
      <c r="I1428" s="240"/>
      <c r="J1428" s="236"/>
      <c r="K1428" s="241">
        <v>42983</v>
      </c>
      <c r="L1428" s="236" t="s">
        <v>2376</v>
      </c>
      <c r="M1428" s="12"/>
    </row>
    <row r="1429" spans="1:13" ht="25.5">
      <c r="A1429" s="12"/>
      <c r="B1429" s="22">
        <v>205</v>
      </c>
      <c r="C1429" s="238" t="s">
        <v>3351</v>
      </c>
      <c r="D1429" s="236" t="s">
        <v>2082</v>
      </c>
      <c r="E1429" s="236" t="s">
        <v>5807</v>
      </c>
      <c r="F1429" s="236" t="s">
        <v>5971</v>
      </c>
      <c r="G1429" s="239">
        <v>4409</v>
      </c>
      <c r="H1429" s="240" t="s">
        <v>4491</v>
      </c>
      <c r="I1429" s="242"/>
      <c r="J1429" s="236"/>
      <c r="K1429" s="236" t="s">
        <v>6398</v>
      </c>
      <c r="L1429" s="236" t="s">
        <v>4452</v>
      </c>
      <c r="M1429" s="12"/>
    </row>
    <row r="1430" spans="1:13" ht="25.5">
      <c r="A1430" s="12"/>
      <c r="B1430" s="22">
        <v>206</v>
      </c>
      <c r="C1430" s="238" t="s">
        <v>5617</v>
      </c>
      <c r="D1430" s="236" t="s">
        <v>5618</v>
      </c>
      <c r="E1430" s="236" t="s">
        <v>5808</v>
      </c>
      <c r="F1430" s="236" t="s">
        <v>5972</v>
      </c>
      <c r="G1430" s="239">
        <v>22569</v>
      </c>
      <c r="H1430" s="240" t="s">
        <v>4491</v>
      </c>
      <c r="I1430" s="240"/>
      <c r="J1430" s="236"/>
      <c r="K1430" s="236" t="s">
        <v>6399</v>
      </c>
      <c r="L1430" s="236" t="s">
        <v>4199</v>
      </c>
      <c r="M1430" s="12"/>
    </row>
    <row r="1431" spans="1:13" ht="25.5">
      <c r="A1431" s="12"/>
      <c r="B1431" s="22">
        <v>207</v>
      </c>
      <c r="C1431" s="238" t="s">
        <v>6400</v>
      </c>
      <c r="D1431" s="236" t="s">
        <v>6401</v>
      </c>
      <c r="E1431" s="236" t="s">
        <v>6402</v>
      </c>
      <c r="F1431" s="236" t="s">
        <v>6403</v>
      </c>
      <c r="G1431" s="239">
        <v>200</v>
      </c>
      <c r="H1431" s="240" t="s">
        <v>4491</v>
      </c>
      <c r="I1431" s="240"/>
      <c r="J1431" s="236"/>
      <c r="K1431" s="236" t="s">
        <v>6404</v>
      </c>
      <c r="L1431" s="236" t="s">
        <v>6405</v>
      </c>
      <c r="M1431" s="12"/>
    </row>
    <row r="1432" spans="1:13" ht="38.25">
      <c r="A1432" s="12"/>
      <c r="B1432" s="22">
        <v>208</v>
      </c>
      <c r="C1432" s="238" t="s">
        <v>7567</v>
      </c>
      <c r="D1432" s="236" t="s">
        <v>7568</v>
      </c>
      <c r="E1432" s="236" t="s">
        <v>7569</v>
      </c>
      <c r="F1432" s="236" t="s">
        <v>7570</v>
      </c>
      <c r="G1432" s="239">
        <v>200</v>
      </c>
      <c r="H1432" s="240" t="s">
        <v>4491</v>
      </c>
      <c r="I1432" s="240"/>
      <c r="J1432" s="236"/>
      <c r="K1432" s="241">
        <v>43186</v>
      </c>
      <c r="L1432" s="236" t="s">
        <v>7571</v>
      </c>
      <c r="M1432" s="12"/>
    </row>
    <row r="1433" spans="1:13" ht="25.5">
      <c r="A1433" s="12"/>
      <c r="B1433" s="22">
        <v>209</v>
      </c>
      <c r="C1433" s="238" t="s">
        <v>3276</v>
      </c>
      <c r="D1433" s="236" t="s">
        <v>5619</v>
      </c>
      <c r="E1433" s="236" t="s">
        <v>5809</v>
      </c>
      <c r="F1433" s="236" t="s">
        <v>5973</v>
      </c>
      <c r="G1433" s="239">
        <v>3778270</v>
      </c>
      <c r="H1433" s="240" t="s">
        <v>4491</v>
      </c>
      <c r="I1433" s="240"/>
      <c r="J1433" s="236"/>
      <c r="K1433" s="236" t="s">
        <v>7267</v>
      </c>
      <c r="L1433" s="236" t="s">
        <v>7268</v>
      </c>
      <c r="M1433" s="12"/>
    </row>
    <row r="1434" spans="1:13" ht="25.5">
      <c r="A1434" s="12"/>
      <c r="B1434" s="22">
        <v>210</v>
      </c>
      <c r="C1434" s="483" t="s">
        <v>6836</v>
      </c>
      <c r="D1434" s="471" t="s">
        <v>6837</v>
      </c>
      <c r="E1434" s="471" t="s">
        <v>6838</v>
      </c>
      <c r="F1434" s="471" t="s">
        <v>6839</v>
      </c>
      <c r="G1434" s="484">
        <v>28483</v>
      </c>
      <c r="H1434" s="485" t="s">
        <v>4491</v>
      </c>
      <c r="I1434" s="484"/>
      <c r="J1434" s="471"/>
      <c r="K1434" s="471" t="s">
        <v>5412</v>
      </c>
      <c r="L1434" s="486" t="s">
        <v>6840</v>
      </c>
      <c r="M1434" s="12"/>
    </row>
    <row r="1435" spans="1:13" ht="25.5">
      <c r="A1435" s="12"/>
      <c r="B1435" s="22">
        <v>211</v>
      </c>
      <c r="C1435" s="483" t="s">
        <v>963</v>
      </c>
      <c r="D1435" s="471" t="s">
        <v>6841</v>
      </c>
      <c r="E1435" s="471" t="s">
        <v>6842</v>
      </c>
      <c r="F1435" s="471" t="s">
        <v>6843</v>
      </c>
      <c r="G1435" s="484">
        <v>9990</v>
      </c>
      <c r="H1435" s="485" t="s">
        <v>4491</v>
      </c>
      <c r="I1435" s="484"/>
      <c r="J1435" s="471"/>
      <c r="K1435" s="471" t="s">
        <v>6844</v>
      </c>
      <c r="L1435" s="486" t="s">
        <v>6845</v>
      </c>
      <c r="M1435" s="12"/>
    </row>
    <row r="1436" spans="1:13" ht="25.5">
      <c r="A1436" s="12"/>
      <c r="B1436" s="22">
        <v>212</v>
      </c>
      <c r="C1436" s="483" t="s">
        <v>647</v>
      </c>
      <c r="D1436" s="471" t="s">
        <v>7269</v>
      </c>
      <c r="E1436" s="471" t="s">
        <v>7270</v>
      </c>
      <c r="F1436" s="471" t="s">
        <v>7271</v>
      </c>
      <c r="G1436" s="484">
        <v>500</v>
      </c>
      <c r="H1436" s="485"/>
      <c r="I1436" s="484"/>
      <c r="J1436" s="471"/>
      <c r="K1436" s="471" t="s">
        <v>7226</v>
      </c>
      <c r="L1436" s="486" t="s">
        <v>7272</v>
      </c>
      <c r="M1436" s="12"/>
    </row>
    <row r="1437" spans="1:13" ht="38.25">
      <c r="A1437" s="12"/>
      <c r="B1437" s="22">
        <v>213</v>
      </c>
      <c r="C1437" s="483" t="s">
        <v>7273</v>
      </c>
      <c r="D1437" s="471" t="s">
        <v>7274</v>
      </c>
      <c r="E1437" s="471" t="s">
        <v>7275</v>
      </c>
      <c r="F1437" s="471" t="s">
        <v>7572</v>
      </c>
      <c r="G1437" s="484">
        <v>15000</v>
      </c>
      <c r="H1437" s="485" t="s">
        <v>4491</v>
      </c>
      <c r="I1437" s="484"/>
      <c r="J1437" s="471"/>
      <c r="K1437" s="471" t="s">
        <v>7573</v>
      </c>
      <c r="L1437" s="486" t="s">
        <v>7574</v>
      </c>
      <c r="M1437" s="12"/>
    </row>
    <row r="1438" spans="1:13" ht="38.25">
      <c r="A1438" s="12"/>
      <c r="B1438" s="22">
        <v>214</v>
      </c>
      <c r="C1438" s="483" t="s">
        <v>7575</v>
      </c>
      <c r="D1438" s="471" t="s">
        <v>7576</v>
      </c>
      <c r="E1438" s="471" t="s">
        <v>7577</v>
      </c>
      <c r="F1438" s="471" t="s">
        <v>7578</v>
      </c>
      <c r="G1438" s="484">
        <v>6700</v>
      </c>
      <c r="H1438" s="485" t="s">
        <v>4491</v>
      </c>
      <c r="I1438" s="484"/>
      <c r="J1438" s="471"/>
      <c r="K1438" s="488">
        <v>43186</v>
      </c>
      <c r="L1438" s="486" t="s">
        <v>7579</v>
      </c>
      <c r="M1438" s="12"/>
    </row>
    <row r="1439" spans="1:13" ht="38.25">
      <c r="A1439" s="12"/>
      <c r="B1439" s="22">
        <v>215</v>
      </c>
      <c r="C1439" s="483" t="s">
        <v>7273</v>
      </c>
      <c r="D1439" s="471" t="s">
        <v>7274</v>
      </c>
      <c r="E1439" s="471" t="s">
        <v>7275</v>
      </c>
      <c r="F1439" s="471" t="s">
        <v>7276</v>
      </c>
      <c r="G1439" s="484">
        <v>750</v>
      </c>
      <c r="H1439" s="485"/>
      <c r="I1439" s="484"/>
      <c r="J1439" s="471"/>
      <c r="K1439" s="471" t="s">
        <v>7041</v>
      </c>
      <c r="L1439" s="486" t="s">
        <v>7277</v>
      </c>
      <c r="M1439" s="12"/>
    </row>
    <row r="1440" spans="1:13" ht="25.5">
      <c r="A1440" s="12"/>
      <c r="B1440" s="22">
        <v>216</v>
      </c>
      <c r="C1440" s="250" t="s">
        <v>7580</v>
      </c>
      <c r="D1440" s="250" t="s">
        <v>5553</v>
      </c>
      <c r="E1440" s="250" t="s">
        <v>5746</v>
      </c>
      <c r="F1440" s="250" t="s">
        <v>5912</v>
      </c>
      <c r="G1440" s="489">
        <v>4600</v>
      </c>
      <c r="H1440" s="485" t="s">
        <v>4491</v>
      </c>
      <c r="I1440" s="489"/>
      <c r="J1440" s="490"/>
      <c r="K1440" s="489" t="s">
        <v>6343</v>
      </c>
      <c r="L1440" s="250" t="s">
        <v>7581</v>
      </c>
      <c r="M1440" s="12"/>
    </row>
    <row r="1441" spans="1:13" ht="25.5">
      <c r="A1441" s="12"/>
      <c r="B1441" s="22">
        <v>217</v>
      </c>
      <c r="C1441" s="250" t="s">
        <v>1983</v>
      </c>
      <c r="D1441" s="250" t="s">
        <v>5554</v>
      </c>
      <c r="E1441" s="250" t="s">
        <v>5747</v>
      </c>
      <c r="F1441" s="250" t="s">
        <v>5913</v>
      </c>
      <c r="G1441" s="489">
        <v>200</v>
      </c>
      <c r="H1441" s="485" t="s">
        <v>4491</v>
      </c>
      <c r="I1441" s="489"/>
      <c r="J1441" s="490"/>
      <c r="K1441" s="489" t="s">
        <v>6344</v>
      </c>
      <c r="L1441" s="250" t="s">
        <v>6074</v>
      </c>
      <c r="M1441" s="12"/>
    </row>
    <row r="1442" spans="1:13" ht="25.5">
      <c r="A1442" s="12"/>
      <c r="B1442" s="22">
        <v>218</v>
      </c>
      <c r="C1442" s="250" t="s">
        <v>1979</v>
      </c>
      <c r="D1442" s="250" t="s">
        <v>5555</v>
      </c>
      <c r="E1442" s="250" t="s">
        <v>5748</v>
      </c>
      <c r="F1442" s="250" t="s">
        <v>5914</v>
      </c>
      <c r="G1442" s="489">
        <v>2395</v>
      </c>
      <c r="H1442" s="485" t="s">
        <v>4491</v>
      </c>
      <c r="I1442" s="489"/>
      <c r="J1442" s="490"/>
      <c r="K1442" s="489" t="s">
        <v>6345</v>
      </c>
      <c r="L1442" s="250" t="s">
        <v>6075</v>
      </c>
      <c r="M1442" s="12"/>
    </row>
    <row r="1443" spans="1:13" ht="25.5">
      <c r="A1443" s="12"/>
      <c r="B1443" s="22">
        <v>219</v>
      </c>
      <c r="C1443" s="250" t="s">
        <v>1986</v>
      </c>
      <c r="D1443" s="250" t="s">
        <v>5556</v>
      </c>
      <c r="E1443" s="250" t="s">
        <v>5749</v>
      </c>
      <c r="F1443" s="250" t="s">
        <v>5915</v>
      </c>
      <c r="G1443" s="489">
        <v>2300</v>
      </c>
      <c r="H1443" s="485" t="s">
        <v>4491</v>
      </c>
      <c r="I1443" s="489"/>
      <c r="J1443" s="490"/>
      <c r="K1443" s="489" t="s">
        <v>6345</v>
      </c>
      <c r="L1443" s="250" t="s">
        <v>6076</v>
      </c>
      <c r="M1443" s="12"/>
    </row>
    <row r="1444" spans="1:13" ht="25.5">
      <c r="A1444" s="12"/>
      <c r="B1444" s="22">
        <v>220</v>
      </c>
      <c r="C1444" s="250" t="s">
        <v>1989</v>
      </c>
      <c r="D1444" s="250" t="s">
        <v>5557</v>
      </c>
      <c r="E1444" s="250" t="s">
        <v>5750</v>
      </c>
      <c r="F1444" s="250" t="s">
        <v>5916</v>
      </c>
      <c r="G1444" s="489">
        <v>400</v>
      </c>
      <c r="H1444" s="485" t="s">
        <v>4491</v>
      </c>
      <c r="I1444" s="489"/>
      <c r="J1444" s="490"/>
      <c r="K1444" s="489" t="s">
        <v>6346</v>
      </c>
      <c r="L1444" s="250" t="s">
        <v>6077</v>
      </c>
      <c r="M1444" s="12"/>
    </row>
    <row r="1445" spans="1:13" ht="25.5">
      <c r="A1445" s="12"/>
      <c r="B1445" s="22">
        <v>221</v>
      </c>
      <c r="C1445" s="250" t="s">
        <v>3365</v>
      </c>
      <c r="D1445" s="250" t="s">
        <v>5558</v>
      </c>
      <c r="E1445" s="250" t="s">
        <v>5751</v>
      </c>
      <c r="F1445" s="250" t="s">
        <v>5917</v>
      </c>
      <c r="G1445" s="489">
        <v>4800</v>
      </c>
      <c r="H1445" s="485" t="s">
        <v>4491</v>
      </c>
      <c r="I1445" s="489"/>
      <c r="J1445" s="490"/>
      <c r="K1445" s="489" t="s">
        <v>6346</v>
      </c>
      <c r="L1445" s="250" t="s">
        <v>6078</v>
      </c>
      <c r="M1445" s="12"/>
    </row>
    <row r="1446" spans="1:13" ht="25.5">
      <c r="A1446" s="12"/>
      <c r="B1446" s="22">
        <v>222</v>
      </c>
      <c r="C1446" s="250" t="s">
        <v>5559</v>
      </c>
      <c r="D1446" s="250" t="s">
        <v>5560</v>
      </c>
      <c r="E1446" s="250" t="s">
        <v>5752</v>
      </c>
      <c r="F1446" s="250" t="s">
        <v>5918</v>
      </c>
      <c r="G1446" s="489">
        <v>1450</v>
      </c>
      <c r="H1446" s="485" t="s">
        <v>4491</v>
      </c>
      <c r="I1446" s="489"/>
      <c r="J1446" s="490"/>
      <c r="K1446" s="489" t="s">
        <v>6343</v>
      </c>
      <c r="L1446" s="250" t="s">
        <v>6079</v>
      </c>
      <c r="M1446" s="12"/>
    </row>
    <row r="1447" spans="1:13" ht="25.5">
      <c r="A1447" s="12"/>
      <c r="B1447" s="22">
        <v>223</v>
      </c>
      <c r="C1447" s="250" t="s">
        <v>1980</v>
      </c>
      <c r="D1447" s="250" t="s">
        <v>5561</v>
      </c>
      <c r="E1447" s="250" t="s">
        <v>5753</v>
      </c>
      <c r="F1447" s="250" t="s">
        <v>5920</v>
      </c>
      <c r="G1447" s="489">
        <v>7700</v>
      </c>
      <c r="H1447" s="485" t="s">
        <v>4491</v>
      </c>
      <c r="I1447" s="489"/>
      <c r="J1447" s="490"/>
      <c r="K1447" s="489" t="s">
        <v>6347</v>
      </c>
      <c r="L1447" s="250" t="s">
        <v>6080</v>
      </c>
      <c r="M1447" s="12"/>
    </row>
    <row r="1448" spans="1:13" ht="25.5">
      <c r="A1448" s="12"/>
      <c r="B1448" s="22">
        <v>224</v>
      </c>
      <c r="C1448" s="250" t="s">
        <v>1981</v>
      </c>
      <c r="D1448" s="250" t="s">
        <v>5562</v>
      </c>
      <c r="E1448" s="250" t="s">
        <v>5754</v>
      </c>
      <c r="F1448" s="250" t="s">
        <v>5921</v>
      </c>
      <c r="G1448" s="489">
        <v>20000</v>
      </c>
      <c r="H1448" s="485" t="s">
        <v>4491</v>
      </c>
      <c r="I1448" s="489"/>
      <c r="J1448" s="490"/>
      <c r="K1448" s="489" t="s">
        <v>6348</v>
      </c>
      <c r="L1448" s="250" t="s">
        <v>6081</v>
      </c>
      <c r="M1448" s="12"/>
    </row>
    <row r="1449" spans="1:13" ht="25.5">
      <c r="A1449" s="12"/>
      <c r="B1449" s="22">
        <v>225</v>
      </c>
      <c r="C1449" s="250" t="s">
        <v>5563</v>
      </c>
      <c r="D1449" s="250" t="s">
        <v>5564</v>
      </c>
      <c r="E1449" s="250" t="s">
        <v>5755</v>
      </c>
      <c r="F1449" s="250" t="s">
        <v>5922</v>
      </c>
      <c r="G1449" s="489">
        <v>4616</v>
      </c>
      <c r="H1449" s="485" t="s">
        <v>4491</v>
      </c>
      <c r="I1449" s="489"/>
      <c r="J1449" s="490"/>
      <c r="K1449" s="489" t="s">
        <v>6347</v>
      </c>
      <c r="L1449" s="250" t="s">
        <v>6082</v>
      </c>
      <c r="M1449" s="12"/>
    </row>
    <row r="1450" spans="1:13" ht="25.5">
      <c r="A1450" s="12"/>
      <c r="B1450" s="22">
        <v>226</v>
      </c>
      <c r="C1450" s="250" t="s">
        <v>5565</v>
      </c>
      <c r="D1450" s="250" t="s">
        <v>5566</v>
      </c>
      <c r="E1450" s="250" t="s">
        <v>5756</v>
      </c>
      <c r="F1450" s="250" t="s">
        <v>5923</v>
      </c>
      <c r="G1450" s="489">
        <v>9600</v>
      </c>
      <c r="H1450" s="485" t="s">
        <v>4491</v>
      </c>
      <c r="I1450" s="489"/>
      <c r="J1450" s="490"/>
      <c r="K1450" s="489" t="s">
        <v>6349</v>
      </c>
      <c r="L1450" s="250" t="s">
        <v>6083</v>
      </c>
      <c r="M1450" s="12"/>
    </row>
    <row r="1451" spans="1:13" ht="25.5">
      <c r="A1451" s="12"/>
      <c r="B1451" s="22">
        <v>227</v>
      </c>
      <c r="C1451" s="250" t="s">
        <v>5567</v>
      </c>
      <c r="D1451" s="250" t="s">
        <v>5568</v>
      </c>
      <c r="E1451" s="250" t="s">
        <v>5757</v>
      </c>
      <c r="F1451" s="250" t="s">
        <v>5924</v>
      </c>
      <c r="G1451" s="489">
        <v>735</v>
      </c>
      <c r="H1451" s="485" t="s">
        <v>4491</v>
      </c>
      <c r="I1451" s="489"/>
      <c r="J1451" s="490"/>
      <c r="K1451" s="489" t="s">
        <v>6350</v>
      </c>
      <c r="L1451" s="250" t="s">
        <v>6084</v>
      </c>
      <c r="M1451" s="12"/>
    </row>
    <row r="1452" spans="1:13" ht="25.5">
      <c r="A1452" s="12"/>
      <c r="B1452" s="22">
        <v>228</v>
      </c>
      <c r="C1452" s="250" t="s">
        <v>2956</v>
      </c>
      <c r="D1452" s="250" t="s">
        <v>5569</v>
      </c>
      <c r="E1452" s="250" t="s">
        <v>5758</v>
      </c>
      <c r="F1452" s="250" t="s">
        <v>5925</v>
      </c>
      <c r="G1452" s="489">
        <v>3000</v>
      </c>
      <c r="H1452" s="485" t="s">
        <v>4491</v>
      </c>
      <c r="I1452" s="489"/>
      <c r="J1452" s="490"/>
      <c r="K1452" s="489" t="s">
        <v>6351</v>
      </c>
      <c r="L1452" s="250" t="s">
        <v>6085</v>
      </c>
      <c r="M1452" s="12"/>
    </row>
    <row r="1453" spans="1:13" ht="25.5">
      <c r="A1453" s="12"/>
      <c r="B1453" s="22">
        <v>229</v>
      </c>
      <c r="C1453" s="250" t="s">
        <v>4234</v>
      </c>
      <c r="D1453" s="250" t="s">
        <v>5570</v>
      </c>
      <c r="E1453" s="250" t="s">
        <v>5759</v>
      </c>
      <c r="F1453" s="250" t="s">
        <v>5926</v>
      </c>
      <c r="G1453" s="489">
        <v>5090</v>
      </c>
      <c r="H1453" s="485" t="s">
        <v>4491</v>
      </c>
      <c r="I1453" s="489"/>
      <c r="J1453" s="490"/>
      <c r="K1453" s="489" t="s">
        <v>6352</v>
      </c>
      <c r="L1453" s="250" t="s">
        <v>6086</v>
      </c>
      <c r="M1453" s="12"/>
    </row>
    <row r="1454" spans="1:13" ht="25.5">
      <c r="A1454" s="12"/>
      <c r="B1454" s="22">
        <v>230</v>
      </c>
      <c r="C1454" s="250" t="s">
        <v>4234</v>
      </c>
      <c r="D1454" s="250" t="s">
        <v>5570</v>
      </c>
      <c r="E1454" s="250" t="s">
        <v>5760</v>
      </c>
      <c r="F1454" s="250" t="s">
        <v>5927</v>
      </c>
      <c r="G1454" s="489">
        <v>5000</v>
      </c>
      <c r="H1454" s="485" t="s">
        <v>4491</v>
      </c>
      <c r="I1454" s="489"/>
      <c r="J1454" s="490"/>
      <c r="K1454" s="489" t="s">
        <v>6352</v>
      </c>
      <c r="L1454" s="250" t="s">
        <v>6087</v>
      </c>
      <c r="M1454" s="12"/>
    </row>
    <row r="1455" spans="1:13" ht="25.5">
      <c r="A1455" s="12"/>
      <c r="B1455" s="22">
        <v>231</v>
      </c>
      <c r="C1455" s="250" t="s">
        <v>5571</v>
      </c>
      <c r="D1455" s="250" t="s">
        <v>5572</v>
      </c>
      <c r="E1455" s="250" t="s">
        <v>5761</v>
      </c>
      <c r="F1455" s="250" t="s">
        <v>5928</v>
      </c>
      <c r="G1455" s="489">
        <v>20000</v>
      </c>
      <c r="H1455" s="485" t="s">
        <v>4491</v>
      </c>
      <c r="I1455" s="489"/>
      <c r="J1455" s="490"/>
      <c r="K1455" s="489" t="s">
        <v>6353</v>
      </c>
      <c r="L1455" s="250" t="s">
        <v>6088</v>
      </c>
      <c r="M1455" s="12"/>
    </row>
    <row r="1456" spans="1:13" ht="25.5">
      <c r="A1456" s="12"/>
      <c r="B1456" s="22">
        <v>232</v>
      </c>
      <c r="C1456" s="250" t="s">
        <v>1984</v>
      </c>
      <c r="D1456" s="250" t="s">
        <v>5573</v>
      </c>
      <c r="E1456" s="250" t="s">
        <v>5762</v>
      </c>
      <c r="F1456" s="250" t="s">
        <v>5929</v>
      </c>
      <c r="G1456" s="489">
        <v>5000</v>
      </c>
      <c r="H1456" s="485" t="s">
        <v>4491</v>
      </c>
      <c r="I1456" s="489"/>
      <c r="J1456" s="490"/>
      <c r="K1456" s="489" t="s">
        <v>4964</v>
      </c>
      <c r="L1456" s="250" t="s">
        <v>6089</v>
      </c>
      <c r="M1456" s="12"/>
    </row>
    <row r="1457" spans="1:13" ht="25.5">
      <c r="A1457" s="12"/>
      <c r="B1457" s="22">
        <v>233</v>
      </c>
      <c r="C1457" s="250" t="s">
        <v>1985</v>
      </c>
      <c r="D1457" s="250" t="s">
        <v>5574</v>
      </c>
      <c r="E1457" s="250" t="s">
        <v>5763</v>
      </c>
      <c r="F1457" s="250" t="s">
        <v>5930</v>
      </c>
      <c r="G1457" s="489">
        <v>1489</v>
      </c>
      <c r="H1457" s="485" t="s">
        <v>4491</v>
      </c>
      <c r="I1457" s="489"/>
      <c r="J1457" s="490"/>
      <c r="K1457" s="489" t="s">
        <v>6265</v>
      </c>
      <c r="L1457" s="250" t="s">
        <v>6090</v>
      </c>
      <c r="M1457" s="12"/>
    </row>
    <row r="1458" spans="1:13" ht="25.5">
      <c r="A1458" s="12"/>
      <c r="B1458" s="22">
        <v>234</v>
      </c>
      <c r="C1458" s="250" t="s">
        <v>1988</v>
      </c>
      <c r="D1458" s="250" t="s">
        <v>5575</v>
      </c>
      <c r="E1458" s="250" t="s">
        <v>5764</v>
      </c>
      <c r="F1458" s="250" t="s">
        <v>5931</v>
      </c>
      <c r="G1458" s="489">
        <v>200</v>
      </c>
      <c r="H1458" s="485" t="s">
        <v>4491</v>
      </c>
      <c r="I1458" s="489"/>
      <c r="J1458" s="490"/>
      <c r="K1458" s="489" t="s">
        <v>6354</v>
      </c>
      <c r="L1458" s="250" t="s">
        <v>6091</v>
      </c>
      <c r="M1458" s="12"/>
    </row>
    <row r="1459" spans="1:13" ht="25.5">
      <c r="A1459" s="12"/>
      <c r="B1459" s="22">
        <v>235</v>
      </c>
      <c r="C1459" s="250" t="s">
        <v>931</v>
      </c>
      <c r="D1459" s="250" t="s">
        <v>5576</v>
      </c>
      <c r="E1459" s="250" t="s">
        <v>5765</v>
      </c>
      <c r="F1459" s="250" t="s">
        <v>5932</v>
      </c>
      <c r="G1459" s="489">
        <v>5400</v>
      </c>
      <c r="H1459" s="485" t="s">
        <v>4491</v>
      </c>
      <c r="I1459" s="489"/>
      <c r="J1459" s="490"/>
      <c r="K1459" s="489" t="s">
        <v>6355</v>
      </c>
      <c r="L1459" s="250" t="s">
        <v>6092</v>
      </c>
      <c r="M1459" s="12"/>
    </row>
    <row r="1460" spans="1:13" ht="25.5">
      <c r="A1460" s="12"/>
      <c r="B1460" s="22">
        <v>236</v>
      </c>
      <c r="C1460" s="250" t="s">
        <v>3358</v>
      </c>
      <c r="D1460" s="250" t="s">
        <v>5577</v>
      </c>
      <c r="E1460" s="250" t="s">
        <v>5766</v>
      </c>
      <c r="F1460" s="250" t="s">
        <v>5933</v>
      </c>
      <c r="G1460" s="489">
        <v>65200</v>
      </c>
      <c r="H1460" s="485" t="s">
        <v>4491</v>
      </c>
      <c r="I1460" s="489"/>
      <c r="J1460" s="490"/>
      <c r="K1460" s="489" t="s">
        <v>6345</v>
      </c>
      <c r="L1460" s="250" t="s">
        <v>6093</v>
      </c>
      <c r="M1460" s="12"/>
    </row>
    <row r="1461" spans="1:13" ht="25.5">
      <c r="A1461" s="12"/>
      <c r="B1461" s="22">
        <v>237</v>
      </c>
      <c r="C1461" s="250" t="s">
        <v>3358</v>
      </c>
      <c r="D1461" s="250" t="s">
        <v>5577</v>
      </c>
      <c r="E1461" s="250" t="s">
        <v>5767</v>
      </c>
      <c r="F1461" s="250" t="s">
        <v>5934</v>
      </c>
      <c r="G1461" s="489">
        <v>200</v>
      </c>
      <c r="H1461" s="485" t="s">
        <v>4491</v>
      </c>
      <c r="I1461" s="489"/>
      <c r="J1461" s="490"/>
      <c r="K1461" s="489" t="s">
        <v>6356</v>
      </c>
      <c r="L1461" s="250" t="s">
        <v>6094</v>
      </c>
      <c r="M1461" s="12"/>
    </row>
    <row r="1462" spans="1:13" ht="25.5">
      <c r="A1462" s="12"/>
      <c r="B1462" s="22">
        <v>238</v>
      </c>
      <c r="C1462" s="250" t="s">
        <v>5578</v>
      </c>
      <c r="D1462" s="250" t="s">
        <v>5579</v>
      </c>
      <c r="E1462" s="250" t="s">
        <v>5768</v>
      </c>
      <c r="F1462" s="250" t="s">
        <v>5935</v>
      </c>
      <c r="G1462" s="489">
        <v>4900</v>
      </c>
      <c r="H1462" s="485" t="s">
        <v>4491</v>
      </c>
      <c r="I1462" s="489"/>
      <c r="J1462" s="490"/>
      <c r="K1462" s="489" t="s">
        <v>6343</v>
      </c>
      <c r="L1462" s="250" t="s">
        <v>6095</v>
      </c>
      <c r="M1462" s="12"/>
    </row>
    <row r="1463" spans="1:13" ht="25.5">
      <c r="A1463" s="12"/>
      <c r="B1463" s="22">
        <v>239</v>
      </c>
      <c r="C1463" s="250" t="s">
        <v>5580</v>
      </c>
      <c r="D1463" s="250" t="s">
        <v>5581</v>
      </c>
      <c r="E1463" s="250" t="s">
        <v>5769</v>
      </c>
      <c r="F1463" s="250" t="s">
        <v>5936</v>
      </c>
      <c r="G1463" s="489">
        <v>200</v>
      </c>
      <c r="H1463" s="485" t="s">
        <v>4491</v>
      </c>
      <c r="I1463" s="489"/>
      <c r="J1463" s="490"/>
      <c r="K1463" s="489" t="s">
        <v>6343</v>
      </c>
      <c r="L1463" s="250" t="s">
        <v>6096</v>
      </c>
      <c r="M1463" s="12"/>
    </row>
    <row r="1464" spans="1:13" ht="25.5">
      <c r="A1464" s="12"/>
      <c r="B1464" s="22">
        <v>240</v>
      </c>
      <c r="C1464" s="250" t="s">
        <v>7582</v>
      </c>
      <c r="D1464" s="250" t="s">
        <v>5582</v>
      </c>
      <c r="E1464" s="250" t="s">
        <v>5770</v>
      </c>
      <c r="F1464" s="250" t="s">
        <v>5937</v>
      </c>
      <c r="G1464" s="489">
        <v>200</v>
      </c>
      <c r="H1464" s="485" t="s">
        <v>4491</v>
      </c>
      <c r="I1464" s="489"/>
      <c r="J1464" s="490"/>
      <c r="K1464" s="489" t="s">
        <v>6357</v>
      </c>
      <c r="L1464" s="250" t="s">
        <v>6097</v>
      </c>
      <c r="M1464" s="12"/>
    </row>
    <row r="1465" spans="1:13" ht="25.5">
      <c r="A1465" s="12"/>
      <c r="B1465" s="22">
        <v>241</v>
      </c>
      <c r="C1465" s="250" t="s">
        <v>1990</v>
      </c>
      <c r="D1465" s="250" t="s">
        <v>5583</v>
      </c>
      <c r="E1465" s="250" t="s">
        <v>5771</v>
      </c>
      <c r="F1465" s="250" t="s">
        <v>5938</v>
      </c>
      <c r="G1465" s="489">
        <v>9806</v>
      </c>
      <c r="H1465" s="485" t="s">
        <v>4491</v>
      </c>
      <c r="I1465" s="489"/>
      <c r="J1465" s="490"/>
      <c r="K1465" s="489" t="s">
        <v>5069</v>
      </c>
      <c r="L1465" s="250" t="s">
        <v>7583</v>
      </c>
      <c r="M1465" s="12"/>
    </row>
    <row r="1466" spans="1:13" ht="25.5">
      <c r="A1466" s="12"/>
      <c r="B1466" s="22">
        <v>242</v>
      </c>
      <c r="C1466" s="250" t="s">
        <v>5584</v>
      </c>
      <c r="D1466" s="250" t="s">
        <v>5585</v>
      </c>
      <c r="E1466" s="250" t="s">
        <v>5772</v>
      </c>
      <c r="F1466" s="250" t="s">
        <v>5939</v>
      </c>
      <c r="G1466" s="489">
        <v>5401</v>
      </c>
      <c r="H1466" s="485" t="s">
        <v>4491</v>
      </c>
      <c r="I1466" s="489"/>
      <c r="J1466" s="490"/>
      <c r="K1466" s="489" t="s">
        <v>5063</v>
      </c>
      <c r="L1466" s="250" t="s">
        <v>6098</v>
      </c>
      <c r="M1466" s="12"/>
    </row>
    <row r="1467" spans="1:13" ht="25.5">
      <c r="A1467" s="12"/>
      <c r="B1467" s="22">
        <v>243</v>
      </c>
      <c r="C1467" s="250" t="s">
        <v>2282</v>
      </c>
      <c r="D1467" s="250" t="s">
        <v>5586</v>
      </c>
      <c r="E1467" s="250" t="s">
        <v>5773</v>
      </c>
      <c r="F1467" s="250" t="s">
        <v>5940</v>
      </c>
      <c r="G1467" s="489">
        <v>19802</v>
      </c>
      <c r="H1467" s="485" t="s">
        <v>4491</v>
      </c>
      <c r="I1467" s="489"/>
      <c r="J1467" s="490"/>
      <c r="K1467" s="489" t="s">
        <v>6350</v>
      </c>
      <c r="L1467" s="250" t="s">
        <v>6099</v>
      </c>
      <c r="M1467" s="12"/>
    </row>
    <row r="1468" spans="1:13" ht="25.5">
      <c r="A1468" s="12"/>
      <c r="B1468" s="22">
        <v>244</v>
      </c>
      <c r="C1468" s="250" t="s">
        <v>4447</v>
      </c>
      <c r="D1468" s="250" t="s">
        <v>5587</v>
      </c>
      <c r="E1468" s="250" t="s">
        <v>5774</v>
      </c>
      <c r="F1468" s="250" t="s">
        <v>5941</v>
      </c>
      <c r="G1468" s="489">
        <v>13200</v>
      </c>
      <c r="H1468" s="485" t="s">
        <v>4491</v>
      </c>
      <c r="I1468" s="489"/>
      <c r="J1468" s="490"/>
      <c r="K1468" s="489" t="s">
        <v>6358</v>
      </c>
      <c r="L1468" s="250" t="s">
        <v>6100</v>
      </c>
      <c r="M1468" s="12"/>
    </row>
    <row r="1469" spans="1:13" ht="25.5">
      <c r="A1469" s="12"/>
      <c r="B1469" s="22">
        <v>245</v>
      </c>
      <c r="C1469" s="250" t="s">
        <v>3149</v>
      </c>
      <c r="D1469" s="250" t="s">
        <v>5588</v>
      </c>
      <c r="E1469" s="250" t="s">
        <v>5775</v>
      </c>
      <c r="F1469" s="250" t="s">
        <v>5942</v>
      </c>
      <c r="G1469" s="489">
        <v>200</v>
      </c>
      <c r="H1469" s="485" t="s">
        <v>4491</v>
      </c>
      <c r="I1469" s="489"/>
      <c r="J1469" s="490"/>
      <c r="K1469" s="489" t="s">
        <v>6359</v>
      </c>
      <c r="L1469" s="250" t="s">
        <v>6101</v>
      </c>
      <c r="M1469" s="12"/>
    </row>
    <row r="1470" spans="1:13" ht="25.5">
      <c r="A1470" s="12"/>
      <c r="B1470" s="22">
        <v>246</v>
      </c>
      <c r="C1470" s="250" t="s">
        <v>4544</v>
      </c>
      <c r="D1470" s="250" t="s">
        <v>5588</v>
      </c>
      <c r="E1470" s="250" t="s">
        <v>5776</v>
      </c>
      <c r="F1470" s="250" t="s">
        <v>7584</v>
      </c>
      <c r="G1470" s="489">
        <v>1100</v>
      </c>
      <c r="H1470" s="485" t="s">
        <v>4491</v>
      </c>
      <c r="I1470" s="489"/>
      <c r="J1470" s="490"/>
      <c r="K1470" s="489" t="s">
        <v>6359</v>
      </c>
      <c r="L1470" s="250" t="s">
        <v>7585</v>
      </c>
      <c r="M1470" s="12"/>
    </row>
    <row r="1471" spans="1:13" ht="25.5">
      <c r="A1471" s="12"/>
      <c r="B1471" s="22">
        <v>247</v>
      </c>
      <c r="C1471" s="250" t="s">
        <v>1275</v>
      </c>
      <c r="D1471" s="250" t="s">
        <v>5589</v>
      </c>
      <c r="E1471" s="250" t="s">
        <v>5777</v>
      </c>
      <c r="F1471" s="250" t="s">
        <v>5943</v>
      </c>
      <c r="G1471" s="489">
        <v>13000</v>
      </c>
      <c r="H1471" s="485" t="s">
        <v>4491</v>
      </c>
      <c r="I1471" s="489"/>
      <c r="J1471" s="490"/>
      <c r="K1471" s="489" t="s">
        <v>6357</v>
      </c>
      <c r="L1471" s="250" t="s">
        <v>6102</v>
      </c>
      <c r="M1471" s="12"/>
    </row>
    <row r="1472" spans="1:13" ht="25.5">
      <c r="A1472" s="12"/>
      <c r="B1472" s="22">
        <v>248</v>
      </c>
      <c r="C1472" s="250" t="s">
        <v>5590</v>
      </c>
      <c r="D1472" s="250" t="s">
        <v>5591</v>
      </c>
      <c r="E1472" s="250" t="s">
        <v>5778</v>
      </c>
      <c r="F1472" s="250" t="s">
        <v>5944</v>
      </c>
      <c r="G1472" s="489">
        <v>5190</v>
      </c>
      <c r="H1472" s="485" t="s">
        <v>4491</v>
      </c>
      <c r="I1472" s="489"/>
      <c r="J1472" s="490"/>
      <c r="K1472" s="489" t="s">
        <v>6360</v>
      </c>
      <c r="L1472" s="250" t="s">
        <v>6103</v>
      </c>
      <c r="M1472" s="12"/>
    </row>
    <row r="1473" spans="1:13" ht="25.5">
      <c r="A1473" s="12"/>
      <c r="B1473" s="22">
        <v>249</v>
      </c>
      <c r="C1473" s="250" t="s">
        <v>2285</v>
      </c>
      <c r="D1473" s="250" t="s">
        <v>5592</v>
      </c>
      <c r="E1473" s="250" t="s">
        <v>5779</v>
      </c>
      <c r="F1473" s="250" t="s">
        <v>5945</v>
      </c>
      <c r="G1473" s="489">
        <v>20000</v>
      </c>
      <c r="H1473" s="485" t="s">
        <v>4491</v>
      </c>
      <c r="I1473" s="489"/>
      <c r="J1473" s="490"/>
      <c r="K1473" s="489" t="s">
        <v>6361</v>
      </c>
      <c r="L1473" s="250" t="s">
        <v>6104</v>
      </c>
      <c r="M1473" s="12"/>
    </row>
    <row r="1474" spans="1:13" ht="25.5">
      <c r="A1474" s="12"/>
      <c r="B1474" s="22">
        <v>250</v>
      </c>
      <c r="C1474" s="250" t="s">
        <v>7586</v>
      </c>
      <c r="D1474" s="250" t="s">
        <v>5593</v>
      </c>
      <c r="E1474" s="250" t="s">
        <v>5780</v>
      </c>
      <c r="F1474" s="250" t="s">
        <v>5946</v>
      </c>
      <c r="G1474" s="489">
        <v>12250</v>
      </c>
      <c r="H1474" s="485" t="s">
        <v>4491</v>
      </c>
      <c r="I1474" s="489"/>
      <c r="J1474" s="490"/>
      <c r="K1474" s="489" t="s">
        <v>6346</v>
      </c>
      <c r="L1474" s="250" t="s">
        <v>6105</v>
      </c>
      <c r="M1474" s="12"/>
    </row>
    <row r="1475" spans="1:13" ht="25.5">
      <c r="A1475" s="12"/>
      <c r="B1475" s="22">
        <v>251</v>
      </c>
      <c r="C1475" s="250" t="s">
        <v>2283</v>
      </c>
      <c r="D1475" s="250" t="s">
        <v>5594</v>
      </c>
      <c r="E1475" s="250" t="s">
        <v>5781</v>
      </c>
      <c r="F1475" s="250" t="s">
        <v>5947</v>
      </c>
      <c r="G1475" s="489">
        <v>5050</v>
      </c>
      <c r="H1475" s="485" t="s">
        <v>4491</v>
      </c>
      <c r="I1475" s="489"/>
      <c r="J1475" s="490"/>
      <c r="K1475" s="489" t="s">
        <v>6344</v>
      </c>
      <c r="L1475" s="250" t="s">
        <v>6106</v>
      </c>
      <c r="M1475" s="12"/>
    </row>
    <row r="1476" spans="1:13" ht="25.5">
      <c r="A1476" s="12"/>
      <c r="B1476" s="22">
        <v>252</v>
      </c>
      <c r="C1476" s="250" t="s">
        <v>2281</v>
      </c>
      <c r="D1476" s="250" t="s">
        <v>5595</v>
      </c>
      <c r="E1476" s="250" t="s">
        <v>5782</v>
      </c>
      <c r="F1476" s="250" t="s">
        <v>7587</v>
      </c>
      <c r="G1476" s="489">
        <v>12100</v>
      </c>
      <c r="H1476" s="485" t="s">
        <v>4491</v>
      </c>
      <c r="I1476" s="489"/>
      <c r="J1476" s="490"/>
      <c r="K1476" s="489" t="s">
        <v>6344</v>
      </c>
      <c r="L1476" s="250" t="s">
        <v>6107</v>
      </c>
      <c r="M1476" s="12"/>
    </row>
    <row r="1477" spans="1:13" ht="25.5">
      <c r="A1477" s="12"/>
      <c r="B1477" s="22">
        <v>253</v>
      </c>
      <c r="C1477" s="250" t="s">
        <v>1950</v>
      </c>
      <c r="D1477" s="250" t="s">
        <v>5596</v>
      </c>
      <c r="E1477" s="250" t="s">
        <v>5783</v>
      </c>
      <c r="F1477" s="250" t="s">
        <v>5948</v>
      </c>
      <c r="G1477" s="489">
        <f>5195</f>
        <v>5195</v>
      </c>
      <c r="H1477" s="485" t="s">
        <v>4491</v>
      </c>
      <c r="I1477" s="489"/>
      <c r="J1477" s="490"/>
      <c r="K1477" s="489" t="s">
        <v>6362</v>
      </c>
      <c r="L1477" s="250" t="s">
        <v>6108</v>
      </c>
      <c r="M1477" s="12"/>
    </row>
    <row r="1478" spans="1:13" ht="25.5">
      <c r="A1478" s="12"/>
      <c r="B1478" s="22">
        <v>254</v>
      </c>
      <c r="C1478" s="250" t="s">
        <v>5597</v>
      </c>
      <c r="D1478" s="250" t="s">
        <v>5598</v>
      </c>
      <c r="E1478" s="250" t="s">
        <v>5784</v>
      </c>
      <c r="F1478" s="250" t="s">
        <v>5949</v>
      </c>
      <c r="G1478" s="489">
        <v>30150</v>
      </c>
      <c r="H1478" s="485" t="s">
        <v>4491</v>
      </c>
      <c r="I1478" s="489"/>
      <c r="J1478" s="490"/>
      <c r="K1478" s="489" t="s">
        <v>6363</v>
      </c>
      <c r="L1478" s="250" t="s">
        <v>6109</v>
      </c>
      <c r="M1478" s="12"/>
    </row>
    <row r="1479" spans="1:13" ht="25.5">
      <c r="A1479" s="12"/>
      <c r="B1479" s="22">
        <v>255</v>
      </c>
      <c r="C1479" s="250" t="s">
        <v>963</v>
      </c>
      <c r="D1479" s="250" t="s">
        <v>5599</v>
      </c>
      <c r="E1479" s="250" t="s">
        <v>5785</v>
      </c>
      <c r="F1479" s="250" t="s">
        <v>5950</v>
      </c>
      <c r="G1479" s="489">
        <v>4780</v>
      </c>
      <c r="H1479" s="485" t="s">
        <v>4491</v>
      </c>
      <c r="I1479" s="489"/>
      <c r="J1479" s="490"/>
      <c r="K1479" s="489" t="s">
        <v>5063</v>
      </c>
      <c r="L1479" s="250" t="s">
        <v>6110</v>
      </c>
      <c r="M1479" s="12"/>
    </row>
    <row r="1480" spans="1:13" ht="25.5">
      <c r="A1480" s="12"/>
      <c r="B1480" s="22">
        <v>256</v>
      </c>
      <c r="C1480" s="250" t="s">
        <v>6365</v>
      </c>
      <c r="D1480" s="250" t="s">
        <v>7588</v>
      </c>
      <c r="E1480" s="250"/>
      <c r="F1480" s="250" t="s">
        <v>7589</v>
      </c>
      <c r="G1480" s="489">
        <v>4900</v>
      </c>
      <c r="H1480" s="485" t="s">
        <v>4491</v>
      </c>
      <c r="I1480" s="489"/>
      <c r="J1480" s="490"/>
      <c r="K1480" s="489" t="s">
        <v>6349</v>
      </c>
      <c r="L1480" s="250" t="s">
        <v>7590</v>
      </c>
      <c r="M1480" s="12"/>
    </row>
    <row r="1481" spans="1:13" ht="25.5">
      <c r="A1481" s="12"/>
      <c r="B1481" s="22">
        <v>257</v>
      </c>
      <c r="C1481" s="491" t="s">
        <v>3358</v>
      </c>
      <c r="D1481" s="250" t="s">
        <v>7592</v>
      </c>
      <c r="E1481" s="250" t="s">
        <v>7593</v>
      </c>
      <c r="F1481" s="250"/>
      <c r="G1481" s="489">
        <v>5200</v>
      </c>
      <c r="H1481" s="485" t="s">
        <v>4491</v>
      </c>
      <c r="I1481" s="489"/>
      <c r="J1481" s="490"/>
      <c r="K1481" s="489"/>
      <c r="L1481" s="250" t="s">
        <v>7594</v>
      </c>
      <c r="M1481" s="12"/>
    </row>
    <row r="1482" spans="1:13" ht="25.5">
      <c r="A1482" s="12"/>
      <c r="B1482" s="22">
        <v>258</v>
      </c>
      <c r="C1482" s="491" t="s">
        <v>1426</v>
      </c>
      <c r="D1482" s="250" t="s">
        <v>7595</v>
      </c>
      <c r="E1482" s="250"/>
      <c r="F1482" s="250" t="s">
        <v>7596</v>
      </c>
      <c r="G1482" s="489">
        <f>15200-501</f>
        <v>14699</v>
      </c>
      <c r="H1482" s="485" t="s">
        <v>4491</v>
      </c>
      <c r="I1482" s="489"/>
      <c r="J1482" s="490"/>
      <c r="K1482" s="489" t="s">
        <v>7597</v>
      </c>
      <c r="L1482" s="250" t="s">
        <v>7598</v>
      </c>
      <c r="M1482" s="12"/>
    </row>
    <row r="1483" spans="1:13" ht="25.5">
      <c r="A1483" s="12"/>
      <c r="B1483" s="22">
        <v>259</v>
      </c>
      <c r="C1483" s="491" t="s">
        <v>7567</v>
      </c>
      <c r="D1483" s="250" t="s">
        <v>7599</v>
      </c>
      <c r="E1483" s="250"/>
      <c r="F1483" s="250" t="s">
        <v>7600</v>
      </c>
      <c r="G1483" s="489">
        <v>200</v>
      </c>
      <c r="H1483" s="485" t="s">
        <v>4491</v>
      </c>
      <c r="I1483" s="489"/>
      <c r="J1483" s="490"/>
      <c r="K1483" s="489" t="s">
        <v>7597</v>
      </c>
      <c r="L1483" s="250" t="s">
        <v>7601</v>
      </c>
      <c r="M1483" s="12"/>
    </row>
    <row r="1484" spans="1:13" ht="25.5">
      <c r="A1484" s="12"/>
      <c r="B1484" s="22">
        <v>260</v>
      </c>
      <c r="C1484" s="491" t="s">
        <v>6846</v>
      </c>
      <c r="D1484" s="250" t="s">
        <v>5557</v>
      </c>
      <c r="E1484" s="250"/>
      <c r="F1484" s="250" t="s">
        <v>7602</v>
      </c>
      <c r="G1484" s="489">
        <v>200</v>
      </c>
      <c r="H1484" s="485" t="s">
        <v>4491</v>
      </c>
      <c r="I1484" s="489"/>
      <c r="J1484" s="490"/>
      <c r="K1484" s="489" t="s">
        <v>6852</v>
      </c>
      <c r="L1484" s="250" t="s">
        <v>7603</v>
      </c>
      <c r="M1484" s="12"/>
    </row>
    <row r="1485" spans="1:13" ht="25.5">
      <c r="A1485" s="12"/>
      <c r="B1485" s="22">
        <v>261</v>
      </c>
      <c r="C1485" s="470" t="s">
        <v>6364</v>
      </c>
      <c r="D1485" s="250" t="s">
        <v>7604</v>
      </c>
      <c r="E1485" s="250" t="s">
        <v>6257</v>
      </c>
      <c r="F1485" s="250" t="s">
        <v>7605</v>
      </c>
      <c r="G1485" s="489">
        <v>500</v>
      </c>
      <c r="H1485" s="485" t="s">
        <v>4491</v>
      </c>
      <c r="I1485" s="489"/>
      <c r="J1485" s="490"/>
      <c r="K1485" s="489" t="s">
        <v>7606</v>
      </c>
      <c r="L1485" s="250" t="s">
        <v>7607</v>
      </c>
      <c r="M1485" s="12"/>
    </row>
    <row r="1486" spans="1:13" ht="25.5">
      <c r="A1486" s="12"/>
      <c r="B1486" s="22">
        <v>262</v>
      </c>
      <c r="C1486" s="238" t="s">
        <v>2125</v>
      </c>
      <c r="D1486" s="236" t="s">
        <v>2126</v>
      </c>
      <c r="E1486" s="236" t="s">
        <v>2127</v>
      </c>
      <c r="F1486" s="236" t="s">
        <v>2128</v>
      </c>
      <c r="G1486" s="492">
        <v>20000</v>
      </c>
      <c r="H1486" s="240" t="s">
        <v>4491</v>
      </c>
      <c r="I1486" s="492"/>
      <c r="J1486" s="236"/>
      <c r="K1486" s="241" t="s">
        <v>6847</v>
      </c>
      <c r="L1486" s="236" t="s">
        <v>2129</v>
      </c>
      <c r="M1486" s="12"/>
    </row>
    <row r="1487" spans="1:13" ht="25.5">
      <c r="A1487" s="12"/>
      <c r="B1487" s="22">
        <v>263</v>
      </c>
      <c r="C1487" s="238" t="s">
        <v>2125</v>
      </c>
      <c r="D1487" s="236" t="s">
        <v>2126</v>
      </c>
      <c r="E1487" s="236" t="s">
        <v>1982</v>
      </c>
      <c r="F1487" s="236" t="s">
        <v>2130</v>
      </c>
      <c r="G1487" s="492">
        <v>19850</v>
      </c>
      <c r="H1487" s="240" t="s">
        <v>4491</v>
      </c>
      <c r="I1487" s="492"/>
      <c r="J1487" s="236"/>
      <c r="K1487" s="241" t="s">
        <v>6847</v>
      </c>
      <c r="L1487" s="236" t="s">
        <v>2131</v>
      </c>
      <c r="M1487" s="12"/>
    </row>
    <row r="1488" spans="1:13" ht="25.5">
      <c r="A1488" s="12"/>
      <c r="B1488" s="22">
        <v>264</v>
      </c>
      <c r="C1488" s="238" t="s">
        <v>2132</v>
      </c>
      <c r="D1488" s="236" t="s">
        <v>2133</v>
      </c>
      <c r="E1488" s="236" t="s">
        <v>2134</v>
      </c>
      <c r="F1488" s="236" t="s">
        <v>2135</v>
      </c>
      <c r="G1488" s="492">
        <v>10335</v>
      </c>
      <c r="H1488" s="240" t="s">
        <v>4491</v>
      </c>
      <c r="I1488" s="492"/>
      <c r="J1488" s="236"/>
      <c r="K1488" s="241" t="s">
        <v>6847</v>
      </c>
      <c r="L1488" s="236" t="s">
        <v>2136</v>
      </c>
      <c r="M1488" s="12"/>
    </row>
    <row r="1489" spans="1:13" ht="51">
      <c r="A1489" s="12"/>
      <c r="B1489" s="22">
        <v>265</v>
      </c>
      <c r="C1489" s="238" t="s">
        <v>7608</v>
      </c>
      <c r="D1489" s="236" t="s">
        <v>2137</v>
      </c>
      <c r="E1489" s="236" t="s">
        <v>2138</v>
      </c>
      <c r="F1489" s="236" t="s">
        <v>2139</v>
      </c>
      <c r="G1489" s="492">
        <v>6200</v>
      </c>
      <c r="H1489" s="240" t="s">
        <v>4491</v>
      </c>
      <c r="I1489" s="492"/>
      <c r="J1489" s="236"/>
      <c r="K1489" s="241" t="s">
        <v>7609</v>
      </c>
      <c r="L1489" s="236" t="s">
        <v>7610</v>
      </c>
      <c r="M1489" s="12"/>
    </row>
    <row r="1490" spans="1:13" ht="25.5">
      <c r="A1490" s="12"/>
      <c r="B1490" s="22">
        <v>266</v>
      </c>
      <c r="C1490" s="238" t="s">
        <v>192</v>
      </c>
      <c r="D1490" s="236" t="s">
        <v>2140</v>
      </c>
      <c r="E1490" s="236" t="s">
        <v>5786</v>
      </c>
      <c r="F1490" s="236" t="s">
        <v>2141</v>
      </c>
      <c r="G1490" s="492">
        <v>20000</v>
      </c>
      <c r="H1490" s="240" t="s">
        <v>4491</v>
      </c>
      <c r="I1490" s="492"/>
      <c r="J1490" s="236"/>
      <c r="K1490" s="241" t="s">
        <v>6366</v>
      </c>
      <c r="L1490" s="236" t="s">
        <v>2142</v>
      </c>
      <c r="M1490" s="12"/>
    </row>
    <row r="1491" spans="1:13" ht="25.5">
      <c r="A1491" s="12"/>
      <c r="B1491" s="22">
        <v>267</v>
      </c>
      <c r="C1491" s="238" t="s">
        <v>2143</v>
      </c>
      <c r="D1491" s="236" t="s">
        <v>2144</v>
      </c>
      <c r="E1491" s="236" t="s">
        <v>2145</v>
      </c>
      <c r="F1491" s="236" t="s">
        <v>2146</v>
      </c>
      <c r="G1491" s="492">
        <v>20000</v>
      </c>
      <c r="H1491" s="240" t="s">
        <v>4491</v>
      </c>
      <c r="I1491" s="492"/>
      <c r="J1491" s="236"/>
      <c r="K1491" s="241" t="s">
        <v>6366</v>
      </c>
      <c r="L1491" s="236" t="s">
        <v>2147</v>
      </c>
      <c r="M1491" s="12"/>
    </row>
    <row r="1492" spans="1:13" ht="25.5">
      <c r="A1492" s="12"/>
      <c r="B1492" s="22">
        <v>268</v>
      </c>
      <c r="C1492" s="238" t="s">
        <v>2148</v>
      </c>
      <c r="D1492" s="236" t="s">
        <v>2149</v>
      </c>
      <c r="E1492" s="236" t="s">
        <v>5787</v>
      </c>
      <c r="F1492" s="236" t="s">
        <v>2150</v>
      </c>
      <c r="G1492" s="492">
        <v>200</v>
      </c>
      <c r="H1492" s="240" t="s">
        <v>4491</v>
      </c>
      <c r="I1492" s="492"/>
      <c r="J1492" s="236"/>
      <c r="K1492" s="241" t="s">
        <v>6847</v>
      </c>
      <c r="L1492" s="236" t="s">
        <v>2151</v>
      </c>
      <c r="M1492" s="12"/>
    </row>
    <row r="1493" spans="1:13" ht="25.5">
      <c r="A1493" s="12"/>
      <c r="B1493" s="22">
        <v>269</v>
      </c>
      <c r="C1493" s="238" t="s">
        <v>2152</v>
      </c>
      <c r="D1493" s="236" t="s">
        <v>2153</v>
      </c>
      <c r="E1493" s="236" t="s">
        <v>5788</v>
      </c>
      <c r="F1493" s="236" t="s">
        <v>5952</v>
      </c>
      <c r="G1493" s="492">
        <v>1816</v>
      </c>
      <c r="H1493" s="240" t="s">
        <v>4491</v>
      </c>
      <c r="I1493" s="492"/>
      <c r="J1493" s="236"/>
      <c r="K1493" s="241" t="s">
        <v>6849</v>
      </c>
      <c r="L1493" s="236" t="s">
        <v>2154</v>
      </c>
      <c r="M1493" s="12"/>
    </row>
    <row r="1494" spans="1:13" ht="25.5">
      <c r="A1494" s="12"/>
      <c r="B1494" s="22">
        <v>270</v>
      </c>
      <c r="C1494" s="238" t="s">
        <v>2155</v>
      </c>
      <c r="D1494" s="236" t="s">
        <v>2156</v>
      </c>
      <c r="E1494" s="236" t="s">
        <v>2157</v>
      </c>
      <c r="F1494" s="236" t="s">
        <v>2158</v>
      </c>
      <c r="G1494" s="492">
        <v>8985</v>
      </c>
      <c r="H1494" s="240" t="s">
        <v>4491</v>
      </c>
      <c r="I1494" s="492"/>
      <c r="J1494" s="236"/>
      <c r="K1494" s="241" t="s">
        <v>6367</v>
      </c>
      <c r="L1494" s="236" t="s">
        <v>2159</v>
      </c>
      <c r="M1494" s="12"/>
    </row>
    <row r="1495" spans="1:13" ht="38.25">
      <c r="A1495" s="12"/>
      <c r="B1495" s="22">
        <v>271</v>
      </c>
      <c r="C1495" s="238" t="s">
        <v>2160</v>
      </c>
      <c r="D1495" s="236" t="s">
        <v>2161</v>
      </c>
      <c r="E1495" s="236" t="s">
        <v>5789</v>
      </c>
      <c r="F1495" s="236" t="s">
        <v>2162</v>
      </c>
      <c r="G1495" s="492">
        <v>20000</v>
      </c>
      <c r="H1495" s="240" t="s">
        <v>4491</v>
      </c>
      <c r="I1495" s="492"/>
      <c r="J1495" s="236"/>
      <c r="K1495" s="241" t="s">
        <v>6847</v>
      </c>
      <c r="L1495" s="236" t="s">
        <v>2163</v>
      </c>
      <c r="M1495" s="12"/>
    </row>
    <row r="1496" spans="1:13" ht="25.5">
      <c r="A1496" s="12"/>
      <c r="B1496" s="22">
        <v>272</v>
      </c>
      <c r="C1496" s="238" t="s">
        <v>5602</v>
      </c>
      <c r="D1496" s="236" t="s">
        <v>2164</v>
      </c>
      <c r="E1496" s="236" t="s">
        <v>2165</v>
      </c>
      <c r="F1496" s="236" t="s">
        <v>2158</v>
      </c>
      <c r="G1496" s="492">
        <v>200</v>
      </c>
      <c r="H1496" s="240" t="s">
        <v>4491</v>
      </c>
      <c r="I1496" s="492"/>
      <c r="J1496" s="236"/>
      <c r="K1496" s="241" t="s">
        <v>6847</v>
      </c>
      <c r="L1496" s="236" t="s">
        <v>2166</v>
      </c>
      <c r="M1496" s="12"/>
    </row>
    <row r="1497" spans="1:13" ht="25.5">
      <c r="A1497" s="12"/>
      <c r="B1497" s="22">
        <v>273</v>
      </c>
      <c r="C1497" s="238" t="s">
        <v>2167</v>
      </c>
      <c r="D1497" s="236" t="s">
        <v>2168</v>
      </c>
      <c r="E1497" s="236" t="s">
        <v>5790</v>
      </c>
      <c r="F1497" s="236" t="s">
        <v>2169</v>
      </c>
      <c r="G1497" s="492">
        <v>4800</v>
      </c>
      <c r="H1497" s="240" t="s">
        <v>4491</v>
      </c>
      <c r="I1497" s="492"/>
      <c r="J1497" s="236"/>
      <c r="K1497" s="241" t="s">
        <v>7278</v>
      </c>
      <c r="L1497" s="236" t="s">
        <v>2170</v>
      </c>
      <c r="M1497" s="12"/>
    </row>
    <row r="1498" spans="1:13" ht="38.25">
      <c r="A1498" s="12"/>
      <c r="B1498" s="22">
        <v>274</v>
      </c>
      <c r="C1498" s="238" t="s">
        <v>2072</v>
      </c>
      <c r="D1498" s="236" t="s">
        <v>2171</v>
      </c>
      <c r="E1498" s="236" t="s">
        <v>2172</v>
      </c>
      <c r="F1498" s="236" t="s">
        <v>5953</v>
      </c>
      <c r="G1498" s="492">
        <v>6815</v>
      </c>
      <c r="H1498" s="240" t="s">
        <v>4491</v>
      </c>
      <c r="I1498" s="492"/>
      <c r="J1498" s="236"/>
      <c r="K1498" s="241" t="s">
        <v>6847</v>
      </c>
      <c r="L1498" s="236" t="s">
        <v>2173</v>
      </c>
      <c r="M1498" s="12"/>
    </row>
    <row r="1499" spans="1:13" ht="25.5">
      <c r="A1499" s="12"/>
      <c r="B1499" s="22">
        <v>275</v>
      </c>
      <c r="C1499" s="238" t="s">
        <v>2174</v>
      </c>
      <c r="D1499" s="236" t="s">
        <v>2175</v>
      </c>
      <c r="E1499" s="236" t="s">
        <v>2176</v>
      </c>
      <c r="F1499" s="236" t="s">
        <v>2177</v>
      </c>
      <c r="G1499" s="492">
        <v>12040</v>
      </c>
      <c r="H1499" s="240" t="s">
        <v>4491</v>
      </c>
      <c r="I1499" s="492"/>
      <c r="J1499" s="236"/>
      <c r="K1499" s="241" t="s">
        <v>6847</v>
      </c>
      <c r="L1499" s="236" t="s">
        <v>2178</v>
      </c>
      <c r="M1499" s="12"/>
    </row>
    <row r="1500" spans="1:13" ht="25.5">
      <c r="A1500" s="12"/>
      <c r="B1500" s="22">
        <v>276</v>
      </c>
      <c r="C1500" s="238" t="s">
        <v>2179</v>
      </c>
      <c r="D1500" s="236" t="s">
        <v>2180</v>
      </c>
      <c r="E1500" s="236" t="s">
        <v>5791</v>
      </c>
      <c r="F1500" s="236" t="s">
        <v>2181</v>
      </c>
      <c r="G1500" s="492">
        <v>20400</v>
      </c>
      <c r="H1500" s="240" t="s">
        <v>4491</v>
      </c>
      <c r="I1500" s="492"/>
      <c r="J1500" s="236"/>
      <c r="K1500" s="241" t="s">
        <v>6847</v>
      </c>
      <c r="L1500" s="236" t="s">
        <v>2182</v>
      </c>
      <c r="M1500" s="12"/>
    </row>
    <row r="1501" spans="1:13" ht="25.5">
      <c r="A1501" s="12"/>
      <c r="B1501" s="22">
        <v>277</v>
      </c>
      <c r="C1501" s="238" t="s">
        <v>2183</v>
      </c>
      <c r="D1501" s="236" t="s">
        <v>2184</v>
      </c>
      <c r="E1501" s="236" t="s">
        <v>5792</v>
      </c>
      <c r="F1501" s="236" t="s">
        <v>5954</v>
      </c>
      <c r="G1501" s="492">
        <v>13400</v>
      </c>
      <c r="H1501" s="240" t="s">
        <v>4491</v>
      </c>
      <c r="I1501" s="492"/>
      <c r="J1501" s="236"/>
      <c r="K1501" s="241" t="s">
        <v>6847</v>
      </c>
      <c r="L1501" s="236" t="s">
        <v>2185</v>
      </c>
      <c r="M1501" s="12"/>
    </row>
    <row r="1502" spans="1:13" ht="38.25">
      <c r="A1502" s="12"/>
      <c r="B1502" s="22">
        <v>278</v>
      </c>
      <c r="C1502" s="238" t="s">
        <v>2186</v>
      </c>
      <c r="D1502" s="236" t="s">
        <v>2187</v>
      </c>
      <c r="E1502" s="236" t="s">
        <v>2188</v>
      </c>
      <c r="F1502" s="236" t="s">
        <v>2189</v>
      </c>
      <c r="G1502" s="492">
        <v>5200</v>
      </c>
      <c r="H1502" s="240" t="s">
        <v>4491</v>
      </c>
      <c r="I1502" s="492"/>
      <c r="J1502" s="236"/>
      <c r="K1502" s="241" t="s">
        <v>6847</v>
      </c>
      <c r="L1502" s="236" t="s">
        <v>2190</v>
      </c>
      <c r="M1502" s="12"/>
    </row>
    <row r="1503" spans="1:13" ht="38.25">
      <c r="A1503" s="12"/>
      <c r="B1503" s="22">
        <v>279</v>
      </c>
      <c r="C1503" s="238" t="s">
        <v>2191</v>
      </c>
      <c r="D1503" s="236" t="s">
        <v>2192</v>
      </c>
      <c r="E1503" s="236" t="s">
        <v>2193</v>
      </c>
      <c r="F1503" s="236" t="s">
        <v>2194</v>
      </c>
      <c r="G1503" s="492">
        <v>30100</v>
      </c>
      <c r="H1503" s="240" t="s">
        <v>4491</v>
      </c>
      <c r="I1503" s="492"/>
      <c r="J1503" s="236"/>
      <c r="K1503" s="241" t="s">
        <v>6847</v>
      </c>
      <c r="L1503" s="236" t="s">
        <v>2195</v>
      </c>
      <c r="M1503" s="12"/>
    </row>
    <row r="1504" spans="1:13" ht="38.25">
      <c r="A1504" s="12"/>
      <c r="B1504" s="22">
        <v>280</v>
      </c>
      <c r="C1504" s="238" t="s">
        <v>3244</v>
      </c>
      <c r="D1504" s="236" t="s">
        <v>3245</v>
      </c>
      <c r="E1504" s="236" t="s">
        <v>3246</v>
      </c>
      <c r="F1504" s="236" t="s">
        <v>3247</v>
      </c>
      <c r="G1504" s="492">
        <v>4800</v>
      </c>
      <c r="H1504" s="240" t="s">
        <v>4491</v>
      </c>
      <c r="I1504" s="492"/>
      <c r="J1504" s="236"/>
      <c r="K1504" s="241" t="s">
        <v>6852</v>
      </c>
      <c r="L1504" s="236" t="s">
        <v>3248</v>
      </c>
      <c r="M1504" s="12"/>
    </row>
    <row r="1505" spans="1:13" ht="25.5">
      <c r="A1505" s="12"/>
      <c r="B1505" s="22">
        <v>281</v>
      </c>
      <c r="C1505" s="238" t="s">
        <v>3253</v>
      </c>
      <c r="D1505" s="236" t="s">
        <v>3254</v>
      </c>
      <c r="E1505" s="236" t="s">
        <v>3255</v>
      </c>
      <c r="F1505" s="236" t="s">
        <v>3256</v>
      </c>
      <c r="G1505" s="492">
        <v>8368</v>
      </c>
      <c r="H1505" s="240" t="s">
        <v>4491</v>
      </c>
      <c r="I1505" s="492"/>
      <c r="J1505" s="236"/>
      <c r="K1505" s="241" t="s">
        <v>6853</v>
      </c>
      <c r="L1505" s="236" t="s">
        <v>3257</v>
      </c>
      <c r="M1505" s="12"/>
    </row>
    <row r="1506" spans="1:13" ht="25.5">
      <c r="A1506" s="12"/>
      <c r="B1506" s="22">
        <v>282</v>
      </c>
      <c r="C1506" s="238" t="s">
        <v>3258</v>
      </c>
      <c r="D1506" s="236" t="s">
        <v>3259</v>
      </c>
      <c r="E1506" s="236" t="s">
        <v>3260</v>
      </c>
      <c r="F1506" s="236" t="s">
        <v>3261</v>
      </c>
      <c r="G1506" s="492">
        <v>48000</v>
      </c>
      <c r="H1506" s="240" t="s">
        <v>4491</v>
      </c>
      <c r="I1506" s="492"/>
      <c r="J1506" s="236"/>
      <c r="K1506" s="241" t="s">
        <v>6852</v>
      </c>
      <c r="L1506" s="236" t="s">
        <v>3262</v>
      </c>
      <c r="M1506" s="12"/>
    </row>
    <row r="1507" spans="1:13" ht="25.5">
      <c r="A1507" s="12"/>
      <c r="B1507" s="22">
        <v>283</v>
      </c>
      <c r="C1507" s="238" t="s">
        <v>3263</v>
      </c>
      <c r="D1507" s="236" t="s">
        <v>3264</v>
      </c>
      <c r="E1507" s="236" t="s">
        <v>3265</v>
      </c>
      <c r="F1507" s="236" t="s">
        <v>5957</v>
      </c>
      <c r="G1507" s="492">
        <v>5200</v>
      </c>
      <c r="H1507" s="240" t="s">
        <v>4491</v>
      </c>
      <c r="I1507" s="492"/>
      <c r="J1507" s="236"/>
      <c r="K1507" s="241" t="s">
        <v>6849</v>
      </c>
      <c r="L1507" s="236" t="s">
        <v>3266</v>
      </c>
      <c r="M1507" s="12"/>
    </row>
    <row r="1508" spans="1:13" ht="25.5">
      <c r="A1508" s="12"/>
      <c r="B1508" s="22">
        <v>284</v>
      </c>
      <c r="C1508" s="238" t="s">
        <v>3271</v>
      </c>
      <c r="D1508" s="236" t="s">
        <v>3272</v>
      </c>
      <c r="E1508" s="236" t="s">
        <v>3273</v>
      </c>
      <c r="F1508" s="236" t="s">
        <v>3274</v>
      </c>
      <c r="G1508" s="492">
        <v>1</v>
      </c>
      <c r="H1508" s="240" t="s">
        <v>4491</v>
      </c>
      <c r="I1508" s="492"/>
      <c r="J1508" s="236"/>
      <c r="K1508" s="241" t="s">
        <v>6852</v>
      </c>
      <c r="L1508" s="236" t="s">
        <v>3275</v>
      </c>
      <c r="M1508" s="12"/>
    </row>
    <row r="1509" spans="1:13" ht="25.5">
      <c r="A1509" s="12"/>
      <c r="B1509" s="22">
        <v>285</v>
      </c>
      <c r="C1509" s="238" t="s">
        <v>22</v>
      </c>
      <c r="D1509" s="236" t="s">
        <v>3277</v>
      </c>
      <c r="E1509" s="236" t="s">
        <v>3278</v>
      </c>
      <c r="F1509" s="236" t="s">
        <v>3279</v>
      </c>
      <c r="G1509" s="492">
        <v>20000</v>
      </c>
      <c r="H1509" s="240" t="s">
        <v>4491</v>
      </c>
      <c r="I1509" s="492"/>
      <c r="J1509" s="236"/>
      <c r="K1509" s="241" t="s">
        <v>6854</v>
      </c>
      <c r="L1509" s="236" t="s">
        <v>3280</v>
      </c>
      <c r="M1509" s="12"/>
    </row>
    <row r="1510" spans="1:13" ht="25.5">
      <c r="A1510" s="12"/>
      <c r="B1510" s="22">
        <v>286</v>
      </c>
      <c r="C1510" s="238" t="s">
        <v>4170</v>
      </c>
      <c r="D1510" s="236" t="s">
        <v>4171</v>
      </c>
      <c r="E1510" s="236" t="s">
        <v>4172</v>
      </c>
      <c r="F1510" s="236" t="s">
        <v>4173</v>
      </c>
      <c r="G1510" s="492">
        <v>2895</v>
      </c>
      <c r="H1510" s="240" t="s">
        <v>4491</v>
      </c>
      <c r="I1510" s="492"/>
      <c r="J1510" s="236"/>
      <c r="K1510" s="241" t="s">
        <v>6376</v>
      </c>
      <c r="L1510" s="236" t="s">
        <v>4210</v>
      </c>
      <c r="M1510" s="12"/>
    </row>
    <row r="1511" spans="1:13" ht="25.5">
      <c r="A1511" s="12"/>
      <c r="B1511" s="22">
        <v>287</v>
      </c>
      <c r="C1511" s="238" t="s">
        <v>4174</v>
      </c>
      <c r="D1511" s="236" t="s">
        <v>4175</v>
      </c>
      <c r="E1511" s="236" t="s">
        <v>4176</v>
      </c>
      <c r="F1511" s="241" t="s">
        <v>4177</v>
      </c>
      <c r="G1511" s="492">
        <v>500</v>
      </c>
      <c r="H1511" s="240" t="s">
        <v>4491</v>
      </c>
      <c r="I1511" s="492"/>
      <c r="J1511" s="236"/>
      <c r="K1511" s="241">
        <v>42889</v>
      </c>
      <c r="L1511" s="236" t="s">
        <v>4211</v>
      </c>
      <c r="M1511" s="12"/>
    </row>
    <row r="1512" spans="1:13" ht="38.25">
      <c r="A1512" s="12"/>
      <c r="B1512" s="22">
        <v>288</v>
      </c>
      <c r="C1512" s="238" t="s">
        <v>4575</v>
      </c>
      <c r="D1512" s="236" t="s">
        <v>4576</v>
      </c>
      <c r="E1512" s="236" t="s">
        <v>4552</v>
      </c>
      <c r="F1512" s="236" t="s">
        <v>4577</v>
      </c>
      <c r="G1512" s="492">
        <v>580</v>
      </c>
      <c r="H1512" s="240" t="s">
        <v>4491</v>
      </c>
      <c r="I1512" s="492"/>
      <c r="J1512" s="236"/>
      <c r="K1512" s="241">
        <v>42997</v>
      </c>
      <c r="L1512" s="236" t="s">
        <v>4578</v>
      </c>
      <c r="M1512" s="12"/>
    </row>
    <row r="1513" spans="1:13" ht="25.5">
      <c r="A1513" s="12"/>
      <c r="B1513" s="22">
        <v>289</v>
      </c>
      <c r="C1513" s="238" t="s">
        <v>4545</v>
      </c>
      <c r="D1513" s="236" t="s">
        <v>4546</v>
      </c>
      <c r="E1513" s="236" t="s">
        <v>4547</v>
      </c>
      <c r="F1513" s="236" t="s">
        <v>4548</v>
      </c>
      <c r="G1513" s="492">
        <v>200</v>
      </c>
      <c r="H1513" s="240" t="s">
        <v>4491</v>
      </c>
      <c r="I1513" s="492"/>
      <c r="J1513" s="236"/>
      <c r="K1513" s="241" t="s">
        <v>6856</v>
      </c>
      <c r="L1513" s="236" t="s">
        <v>4549</v>
      </c>
      <c r="M1513" s="12"/>
    </row>
    <row r="1514" spans="1:13" ht="25.5">
      <c r="A1514" s="12"/>
      <c r="B1514" s="22">
        <v>290</v>
      </c>
      <c r="C1514" s="238" t="s">
        <v>2486</v>
      </c>
      <c r="D1514" s="236" t="s">
        <v>4597</v>
      </c>
      <c r="E1514" s="236" t="s">
        <v>4598</v>
      </c>
      <c r="F1514" s="236" t="s">
        <v>4599</v>
      </c>
      <c r="G1514" s="492">
        <v>180</v>
      </c>
      <c r="H1514" s="240" t="s">
        <v>4491</v>
      </c>
      <c r="I1514" s="492"/>
      <c r="J1514" s="236"/>
      <c r="K1514" s="241" t="s">
        <v>6857</v>
      </c>
      <c r="L1514" s="236" t="s">
        <v>4600</v>
      </c>
      <c r="M1514" s="12"/>
    </row>
    <row r="1515" spans="1:13" ht="25.5">
      <c r="A1515" s="12"/>
      <c r="B1515" s="22">
        <v>291</v>
      </c>
      <c r="C1515" s="238" t="s">
        <v>3249</v>
      </c>
      <c r="D1515" s="236" t="s">
        <v>3250</v>
      </c>
      <c r="E1515" s="236" t="s">
        <v>3251</v>
      </c>
      <c r="F1515" s="236" t="s">
        <v>3252</v>
      </c>
      <c r="G1515" s="492">
        <v>5000</v>
      </c>
      <c r="H1515" s="240" t="s">
        <v>4491</v>
      </c>
      <c r="I1515" s="492"/>
      <c r="J1515" s="236"/>
      <c r="K1515" s="241" t="s">
        <v>6383</v>
      </c>
      <c r="L1515" s="236" t="s">
        <v>6118</v>
      </c>
      <c r="M1515" s="12"/>
    </row>
    <row r="1516" spans="1:13" ht="38.25">
      <c r="A1516" s="12"/>
      <c r="B1516" s="22">
        <v>292</v>
      </c>
      <c r="C1516" s="238" t="s">
        <v>5609</v>
      </c>
      <c r="D1516" s="236" t="s">
        <v>5610</v>
      </c>
      <c r="E1516" s="236" t="s">
        <v>5806</v>
      </c>
      <c r="F1516" s="236" t="s">
        <v>5967</v>
      </c>
      <c r="G1516" s="492">
        <v>2200</v>
      </c>
      <c r="H1516" s="240" t="s">
        <v>4491</v>
      </c>
      <c r="I1516" s="492"/>
      <c r="J1516" s="236"/>
      <c r="K1516" s="241" t="s">
        <v>6383</v>
      </c>
      <c r="L1516" s="236" t="s">
        <v>6119</v>
      </c>
      <c r="M1516" s="12"/>
    </row>
    <row r="1517" spans="1:13" ht="38.25">
      <c r="A1517" s="12"/>
      <c r="B1517" s="22">
        <v>293</v>
      </c>
      <c r="C1517" s="238" t="s">
        <v>5611</v>
      </c>
      <c r="D1517" s="236" t="s">
        <v>5612</v>
      </c>
      <c r="E1517" s="236" t="s">
        <v>2172</v>
      </c>
      <c r="F1517" s="236" t="s">
        <v>5968</v>
      </c>
      <c r="G1517" s="492">
        <v>80000</v>
      </c>
      <c r="H1517" s="240" t="s">
        <v>4491</v>
      </c>
      <c r="I1517" s="492"/>
      <c r="J1517" s="236"/>
      <c r="K1517" s="241" t="s">
        <v>6348</v>
      </c>
      <c r="L1517" s="236" t="s">
        <v>6120</v>
      </c>
      <c r="M1517" s="12"/>
    </row>
    <row r="1518" spans="1:13" ht="38.25">
      <c r="A1518" s="12"/>
      <c r="B1518" s="22">
        <v>294</v>
      </c>
      <c r="C1518" s="238" t="s">
        <v>6384</v>
      </c>
      <c r="D1518" s="236" t="s">
        <v>6385</v>
      </c>
      <c r="E1518" s="236" t="s">
        <v>6386</v>
      </c>
      <c r="F1518" s="236" t="s">
        <v>6387</v>
      </c>
      <c r="G1518" s="492">
        <v>1250</v>
      </c>
      <c r="H1518" s="240" t="s">
        <v>4491</v>
      </c>
      <c r="I1518" s="492"/>
      <c r="J1518" s="236"/>
      <c r="K1518" s="241">
        <v>42936</v>
      </c>
      <c r="L1518" s="236" t="s">
        <v>6388</v>
      </c>
      <c r="M1518" s="12"/>
    </row>
    <row r="1519" spans="1:13" ht="38.25">
      <c r="A1519" s="12"/>
      <c r="B1519" s="22">
        <v>295</v>
      </c>
      <c r="C1519" s="238" t="s">
        <v>6389</v>
      </c>
      <c r="D1519" s="236" t="s">
        <v>6385</v>
      </c>
      <c r="E1519" s="236" t="s">
        <v>6386</v>
      </c>
      <c r="F1519" s="236" t="s">
        <v>6390</v>
      </c>
      <c r="G1519" s="492">
        <v>6500</v>
      </c>
      <c r="H1519" s="240" t="s">
        <v>4491</v>
      </c>
      <c r="I1519" s="492"/>
      <c r="J1519" s="236"/>
      <c r="K1519" s="241">
        <v>42936</v>
      </c>
      <c r="L1519" s="236" t="s">
        <v>6391</v>
      </c>
      <c r="M1519" s="12"/>
    </row>
    <row r="1520" spans="1:13" ht="51">
      <c r="A1520" s="12"/>
      <c r="B1520" s="22">
        <v>296</v>
      </c>
      <c r="C1520" s="238" t="s">
        <v>7611</v>
      </c>
      <c r="D1520" s="236" t="s">
        <v>7612</v>
      </c>
      <c r="E1520" s="236" t="s">
        <v>7613</v>
      </c>
      <c r="F1520" s="236" t="s">
        <v>7614</v>
      </c>
      <c r="G1520" s="492">
        <v>200</v>
      </c>
      <c r="H1520" s="240" t="s">
        <v>4491</v>
      </c>
      <c r="I1520" s="492"/>
      <c r="J1520" s="236"/>
      <c r="K1520" s="241">
        <v>43186</v>
      </c>
      <c r="L1520" s="236" t="s">
        <v>7615</v>
      </c>
      <c r="M1520" s="12"/>
    </row>
    <row r="1521" spans="1:13" ht="51">
      <c r="A1521" s="12"/>
      <c r="B1521" s="22">
        <v>297</v>
      </c>
      <c r="C1521" s="238" t="s">
        <v>7616</v>
      </c>
      <c r="D1521" s="236" t="s">
        <v>7617</v>
      </c>
      <c r="E1521" s="236" t="s">
        <v>7618</v>
      </c>
      <c r="F1521" s="236" t="s">
        <v>7619</v>
      </c>
      <c r="G1521" s="492">
        <v>150</v>
      </c>
      <c r="H1521" s="240" t="s">
        <v>4491</v>
      </c>
      <c r="I1521" s="492"/>
      <c r="J1521" s="236"/>
      <c r="K1521" s="241">
        <v>43185</v>
      </c>
      <c r="L1521" s="236" t="s">
        <v>7620</v>
      </c>
      <c r="M1521" s="12"/>
    </row>
    <row r="1522" spans="1:13" ht="38.25">
      <c r="A1522" s="12"/>
      <c r="B1522" s="22">
        <v>298</v>
      </c>
      <c r="C1522" s="238" t="s">
        <v>2951</v>
      </c>
      <c r="D1522" s="236" t="s">
        <v>7621</v>
      </c>
      <c r="E1522" s="236" t="s">
        <v>7622</v>
      </c>
      <c r="F1522" s="236" t="s">
        <v>7623</v>
      </c>
      <c r="G1522" s="492">
        <v>150</v>
      </c>
      <c r="H1522" s="240" t="s">
        <v>4491</v>
      </c>
      <c r="I1522" s="492"/>
      <c r="J1522" s="236"/>
      <c r="K1522" s="241">
        <v>43186</v>
      </c>
      <c r="L1522" s="236" t="s">
        <v>7624</v>
      </c>
      <c r="M1522" s="12"/>
    </row>
    <row r="1523" spans="1:13" ht="76.5">
      <c r="A1523" s="12"/>
      <c r="B1523" s="22">
        <v>299</v>
      </c>
      <c r="C1523" s="238" t="s">
        <v>7625</v>
      </c>
      <c r="D1523" s="236" t="s">
        <v>7626</v>
      </c>
      <c r="E1523" s="236" t="s">
        <v>7627</v>
      </c>
      <c r="F1523" s="236" t="s">
        <v>7628</v>
      </c>
      <c r="G1523" s="492">
        <v>43512</v>
      </c>
      <c r="H1523" s="240" t="s">
        <v>4491</v>
      </c>
      <c r="I1523" s="492"/>
      <c r="J1523" s="236"/>
      <c r="K1523" s="241">
        <v>43187</v>
      </c>
      <c r="L1523" s="236" t="s">
        <v>7629</v>
      </c>
      <c r="M1523" s="12"/>
    </row>
    <row r="1524" spans="1:13" ht="25.5">
      <c r="A1524" s="12"/>
      <c r="B1524" s="22">
        <v>300</v>
      </c>
      <c r="C1524" s="238" t="s">
        <v>3173</v>
      </c>
      <c r="D1524" s="236" t="s">
        <v>3174</v>
      </c>
      <c r="E1524" s="236" t="s">
        <v>5793</v>
      </c>
      <c r="F1524" s="236" t="s">
        <v>3175</v>
      </c>
      <c r="G1524" s="492">
        <v>10050</v>
      </c>
      <c r="H1524" s="240" t="s">
        <v>4491</v>
      </c>
      <c r="I1524" s="492"/>
      <c r="J1524" s="236"/>
      <c r="K1524" s="241" t="s">
        <v>6848</v>
      </c>
      <c r="L1524" s="236" t="s">
        <v>3176</v>
      </c>
      <c r="M1524" s="12"/>
    </row>
    <row r="1525" spans="1:13" ht="38.25">
      <c r="A1525" s="12"/>
      <c r="B1525" s="22">
        <v>301</v>
      </c>
      <c r="C1525" s="238" t="s">
        <v>6368</v>
      </c>
      <c r="D1525" s="236" t="s">
        <v>3177</v>
      </c>
      <c r="E1525" s="236" t="s">
        <v>3178</v>
      </c>
      <c r="F1525" s="236" t="s">
        <v>3179</v>
      </c>
      <c r="G1525" s="492">
        <f>25796+15896</f>
        <v>41692</v>
      </c>
      <c r="H1525" s="240" t="s">
        <v>4491</v>
      </c>
      <c r="I1525" s="492"/>
      <c r="J1525" s="236"/>
      <c r="K1525" s="241" t="s">
        <v>6369</v>
      </c>
      <c r="L1525" s="236" t="s">
        <v>6370</v>
      </c>
      <c r="M1525" s="12"/>
    </row>
    <row r="1526" spans="1:13" ht="25.5">
      <c r="A1526" s="12"/>
      <c r="B1526" s="22">
        <v>302</v>
      </c>
      <c r="C1526" s="238" t="s">
        <v>3180</v>
      </c>
      <c r="D1526" s="236" t="s">
        <v>3181</v>
      </c>
      <c r="E1526" s="236" t="s">
        <v>3182</v>
      </c>
      <c r="F1526" s="236" t="s">
        <v>3183</v>
      </c>
      <c r="G1526" s="492">
        <v>2280</v>
      </c>
      <c r="H1526" s="240" t="s">
        <v>4491</v>
      </c>
      <c r="I1526" s="492"/>
      <c r="J1526" s="236"/>
      <c r="K1526" s="241" t="s">
        <v>6849</v>
      </c>
      <c r="L1526" s="236" t="s">
        <v>3184</v>
      </c>
      <c r="M1526" s="12"/>
    </row>
    <row r="1527" spans="1:13" ht="25.5">
      <c r="A1527" s="12"/>
      <c r="B1527" s="22">
        <v>303</v>
      </c>
      <c r="C1527" s="238" t="s">
        <v>3185</v>
      </c>
      <c r="D1527" s="236" t="s">
        <v>3186</v>
      </c>
      <c r="E1527" s="236" t="s">
        <v>3187</v>
      </c>
      <c r="F1527" s="236" t="s">
        <v>3188</v>
      </c>
      <c r="G1527" s="492">
        <v>10200</v>
      </c>
      <c r="H1527" s="240" t="s">
        <v>4491</v>
      </c>
      <c r="I1527" s="492"/>
      <c r="J1527" s="236"/>
      <c r="K1527" s="241" t="s">
        <v>6849</v>
      </c>
      <c r="L1527" s="236" t="s">
        <v>3189</v>
      </c>
      <c r="M1527" s="12"/>
    </row>
    <row r="1528" spans="1:13" ht="25.5">
      <c r="A1528" s="12"/>
      <c r="B1528" s="22">
        <v>304</v>
      </c>
      <c r="C1528" s="238" t="s">
        <v>155</v>
      </c>
      <c r="D1528" s="236" t="s">
        <v>2368</v>
      </c>
      <c r="E1528" s="236" t="s">
        <v>3190</v>
      </c>
      <c r="F1528" s="236" t="s">
        <v>3191</v>
      </c>
      <c r="G1528" s="492">
        <v>4990</v>
      </c>
      <c r="H1528" s="240" t="s">
        <v>4491</v>
      </c>
      <c r="I1528" s="492"/>
      <c r="J1528" s="236"/>
      <c r="K1528" s="241" t="s">
        <v>6849</v>
      </c>
      <c r="L1528" s="236" t="s">
        <v>3192</v>
      </c>
      <c r="M1528" s="12"/>
    </row>
    <row r="1529" spans="1:13" ht="25.5">
      <c r="A1529" s="12"/>
      <c r="B1529" s="22">
        <v>305</v>
      </c>
      <c r="C1529" s="238" t="s">
        <v>3193</v>
      </c>
      <c r="D1529" s="236" t="s">
        <v>3194</v>
      </c>
      <c r="E1529" s="236" t="s">
        <v>3195</v>
      </c>
      <c r="F1529" s="236" t="s">
        <v>3196</v>
      </c>
      <c r="G1529" s="492">
        <v>20050</v>
      </c>
      <c r="H1529" s="240" t="s">
        <v>4491</v>
      </c>
      <c r="I1529" s="492"/>
      <c r="J1529" s="236"/>
      <c r="K1529" s="241" t="s">
        <v>6850</v>
      </c>
      <c r="L1529" s="236" t="s">
        <v>3197</v>
      </c>
      <c r="M1529" s="12"/>
    </row>
    <row r="1530" spans="1:13" ht="25.5">
      <c r="A1530" s="12"/>
      <c r="B1530" s="22">
        <v>306</v>
      </c>
      <c r="C1530" s="238" t="s">
        <v>3198</v>
      </c>
      <c r="D1530" s="236" t="s">
        <v>3199</v>
      </c>
      <c r="E1530" s="236" t="s">
        <v>3200</v>
      </c>
      <c r="F1530" s="236" t="s">
        <v>3201</v>
      </c>
      <c r="G1530" s="492">
        <v>2200</v>
      </c>
      <c r="H1530" s="240" t="s">
        <v>4491</v>
      </c>
      <c r="I1530" s="492"/>
      <c r="J1530" s="236"/>
      <c r="K1530" s="241" t="s">
        <v>6848</v>
      </c>
      <c r="L1530" s="236" t="s">
        <v>3202</v>
      </c>
      <c r="M1530" s="12"/>
    </row>
    <row r="1531" spans="1:13" ht="25.5">
      <c r="A1531" s="12"/>
      <c r="B1531" s="22">
        <v>307</v>
      </c>
      <c r="C1531" s="238" t="s">
        <v>3203</v>
      </c>
      <c r="D1531" s="236" t="s">
        <v>3174</v>
      </c>
      <c r="E1531" s="236" t="s">
        <v>3204</v>
      </c>
      <c r="F1531" s="236" t="s">
        <v>3205</v>
      </c>
      <c r="G1531" s="492">
        <v>600</v>
      </c>
      <c r="H1531" s="240" t="s">
        <v>4491</v>
      </c>
      <c r="I1531" s="492"/>
      <c r="J1531" s="236"/>
      <c r="K1531" s="241" t="s">
        <v>6369</v>
      </c>
      <c r="L1531" s="236" t="s">
        <v>3206</v>
      </c>
      <c r="M1531" s="12"/>
    </row>
    <row r="1532" spans="1:13" ht="25.5">
      <c r="A1532" s="12"/>
      <c r="B1532" s="22">
        <v>308</v>
      </c>
      <c r="C1532" s="238" t="s">
        <v>3207</v>
      </c>
      <c r="D1532" s="236" t="s">
        <v>3208</v>
      </c>
      <c r="E1532" s="236" t="s">
        <v>3209</v>
      </c>
      <c r="F1532" s="236" t="s">
        <v>3210</v>
      </c>
      <c r="G1532" s="492">
        <v>12400</v>
      </c>
      <c r="H1532" s="240" t="s">
        <v>4491</v>
      </c>
      <c r="I1532" s="492"/>
      <c r="J1532" s="236"/>
      <c r="K1532" s="241" t="s">
        <v>6850</v>
      </c>
      <c r="L1532" s="236" t="s">
        <v>3211</v>
      </c>
      <c r="M1532" s="12"/>
    </row>
    <row r="1533" spans="1:13" ht="25.5">
      <c r="A1533" s="12"/>
      <c r="B1533" s="22">
        <v>309</v>
      </c>
      <c r="C1533" s="238" t="s">
        <v>3212</v>
      </c>
      <c r="D1533" s="236" t="s">
        <v>3213</v>
      </c>
      <c r="E1533" s="236" t="s">
        <v>3214</v>
      </c>
      <c r="F1533" s="236" t="s">
        <v>3215</v>
      </c>
      <c r="G1533" s="492">
        <v>9500</v>
      </c>
      <c r="H1533" s="240" t="s">
        <v>4491</v>
      </c>
      <c r="I1533" s="492"/>
      <c r="J1533" s="236"/>
      <c r="K1533" s="241" t="s">
        <v>6851</v>
      </c>
      <c r="L1533" s="236" t="s">
        <v>3216</v>
      </c>
      <c r="M1533" s="12"/>
    </row>
    <row r="1534" spans="1:13" ht="25.5">
      <c r="A1534" s="12"/>
      <c r="B1534" s="22">
        <v>310</v>
      </c>
      <c r="C1534" s="238" t="s">
        <v>3217</v>
      </c>
      <c r="D1534" s="236" t="s">
        <v>3218</v>
      </c>
      <c r="E1534" s="236" t="s">
        <v>3219</v>
      </c>
      <c r="F1534" s="236" t="s">
        <v>3220</v>
      </c>
      <c r="G1534" s="492">
        <v>3200</v>
      </c>
      <c r="H1534" s="240" t="s">
        <v>4491</v>
      </c>
      <c r="I1534" s="492"/>
      <c r="J1534" s="236"/>
      <c r="K1534" s="241" t="s">
        <v>6849</v>
      </c>
      <c r="L1534" s="236" t="s">
        <v>3221</v>
      </c>
      <c r="M1534" s="12"/>
    </row>
    <row r="1535" spans="1:13" ht="25.5">
      <c r="A1535" s="12"/>
      <c r="B1535" s="22">
        <v>311</v>
      </c>
      <c r="C1535" s="238" t="s">
        <v>3055</v>
      </c>
      <c r="D1535" s="236" t="s">
        <v>3222</v>
      </c>
      <c r="E1535" s="236" t="s">
        <v>5794</v>
      </c>
      <c r="F1535" s="236" t="s">
        <v>5955</v>
      </c>
      <c r="G1535" s="492">
        <v>20000</v>
      </c>
      <c r="H1535" s="240" t="s">
        <v>4491</v>
      </c>
      <c r="I1535" s="492"/>
      <c r="J1535" s="236"/>
      <c r="K1535" s="241" t="s">
        <v>6850</v>
      </c>
      <c r="L1535" s="236" t="s">
        <v>3223</v>
      </c>
      <c r="M1535" s="12"/>
    </row>
    <row r="1536" spans="1:13" ht="25.5">
      <c r="A1536" s="12"/>
      <c r="B1536" s="22">
        <v>312</v>
      </c>
      <c r="C1536" s="238" t="s">
        <v>3224</v>
      </c>
      <c r="D1536" s="236" t="s">
        <v>3225</v>
      </c>
      <c r="E1536" s="236" t="s">
        <v>5795</v>
      </c>
      <c r="F1536" s="236" t="s">
        <v>3226</v>
      </c>
      <c r="G1536" s="492">
        <v>20000</v>
      </c>
      <c r="H1536" s="240" t="s">
        <v>4491</v>
      </c>
      <c r="I1536" s="492"/>
      <c r="J1536" s="236"/>
      <c r="K1536" s="241" t="s">
        <v>6851</v>
      </c>
      <c r="L1536" s="236" t="s">
        <v>3227</v>
      </c>
      <c r="M1536" s="12"/>
    </row>
    <row r="1537" spans="1:13" ht="25.5">
      <c r="A1537" s="12"/>
      <c r="B1537" s="22">
        <v>313</v>
      </c>
      <c r="C1537" s="238" t="s">
        <v>3228</v>
      </c>
      <c r="D1537" s="236" t="s">
        <v>3229</v>
      </c>
      <c r="E1537" s="236" t="s">
        <v>5796</v>
      </c>
      <c r="F1537" s="236" t="s">
        <v>3230</v>
      </c>
      <c r="G1537" s="492">
        <v>20000</v>
      </c>
      <c r="H1537" s="240" t="s">
        <v>4491</v>
      </c>
      <c r="I1537" s="492"/>
      <c r="J1537" s="236"/>
      <c r="K1537" s="241" t="s">
        <v>6849</v>
      </c>
      <c r="L1537" s="236" t="s">
        <v>3231</v>
      </c>
      <c r="M1537" s="12"/>
    </row>
    <row r="1538" spans="1:13" ht="25.5">
      <c r="A1538" s="12"/>
      <c r="B1538" s="22">
        <v>314</v>
      </c>
      <c r="C1538" s="238" t="s">
        <v>3232</v>
      </c>
      <c r="D1538" s="236" t="s">
        <v>3233</v>
      </c>
      <c r="E1538" s="236" t="s">
        <v>5797</v>
      </c>
      <c r="F1538" s="236" t="s">
        <v>3234</v>
      </c>
      <c r="G1538" s="492">
        <v>20000</v>
      </c>
      <c r="H1538" s="240" t="s">
        <v>4491</v>
      </c>
      <c r="I1538" s="492"/>
      <c r="J1538" s="236"/>
      <c r="K1538" s="241" t="s">
        <v>6849</v>
      </c>
      <c r="L1538" s="236" t="s">
        <v>3235</v>
      </c>
      <c r="M1538" s="12"/>
    </row>
    <row r="1539" spans="1:13" ht="25.5">
      <c r="A1539" s="12"/>
      <c r="B1539" s="22">
        <v>315</v>
      </c>
      <c r="C1539" s="238" t="s">
        <v>3236</v>
      </c>
      <c r="D1539" s="236" t="s">
        <v>3237</v>
      </c>
      <c r="E1539" s="236" t="s">
        <v>5798</v>
      </c>
      <c r="F1539" s="236" t="s">
        <v>3238</v>
      </c>
      <c r="G1539" s="492">
        <v>20100</v>
      </c>
      <c r="H1539" s="240" t="s">
        <v>4491</v>
      </c>
      <c r="I1539" s="492"/>
      <c r="J1539" s="236"/>
      <c r="K1539" s="241" t="s">
        <v>6850</v>
      </c>
      <c r="L1539" s="236" t="s">
        <v>3239</v>
      </c>
      <c r="M1539" s="12"/>
    </row>
    <row r="1540" spans="1:13" ht="25.5">
      <c r="A1540" s="12"/>
      <c r="B1540" s="22">
        <v>316</v>
      </c>
      <c r="C1540" s="238" t="s">
        <v>3240</v>
      </c>
      <c r="D1540" s="236" t="s">
        <v>3241</v>
      </c>
      <c r="E1540" s="236" t="s">
        <v>3242</v>
      </c>
      <c r="F1540" s="236" t="s">
        <v>5956</v>
      </c>
      <c r="G1540" s="492">
        <v>200</v>
      </c>
      <c r="H1540" s="240" t="s">
        <v>4491</v>
      </c>
      <c r="I1540" s="492"/>
      <c r="J1540" s="236"/>
      <c r="K1540" s="241" t="s">
        <v>6851</v>
      </c>
      <c r="L1540" s="236" t="s">
        <v>3243</v>
      </c>
      <c r="M1540" s="12"/>
    </row>
    <row r="1541" spans="1:13" ht="25.5">
      <c r="A1541" s="12"/>
      <c r="B1541" s="22">
        <v>317</v>
      </c>
      <c r="C1541" s="238" t="s">
        <v>4152</v>
      </c>
      <c r="D1541" s="236" t="s">
        <v>4153</v>
      </c>
      <c r="E1541" s="236" t="s">
        <v>4154</v>
      </c>
      <c r="F1541" s="236" t="s">
        <v>4155</v>
      </c>
      <c r="G1541" s="492">
        <v>200</v>
      </c>
      <c r="H1541" s="240" t="s">
        <v>4491</v>
      </c>
      <c r="I1541" s="492"/>
      <c r="J1541" s="236"/>
      <c r="K1541" s="241">
        <v>42818</v>
      </c>
      <c r="L1541" s="236" t="s">
        <v>4206</v>
      </c>
      <c r="M1541" s="12"/>
    </row>
    <row r="1542" spans="1:13" ht="25.5">
      <c r="A1542" s="12"/>
      <c r="B1542" s="22">
        <v>318</v>
      </c>
      <c r="C1542" s="238" t="s">
        <v>1426</v>
      </c>
      <c r="D1542" s="236" t="s">
        <v>4156</v>
      </c>
      <c r="E1542" s="236" t="s">
        <v>4157</v>
      </c>
      <c r="F1542" s="236" t="s">
        <v>4158</v>
      </c>
      <c r="G1542" s="492">
        <v>5200</v>
      </c>
      <c r="H1542" s="240" t="s">
        <v>4491</v>
      </c>
      <c r="I1542" s="492"/>
      <c r="J1542" s="236"/>
      <c r="K1542" s="241" t="s">
        <v>6374</v>
      </c>
      <c r="L1542" s="236" t="s">
        <v>4207</v>
      </c>
      <c r="M1542" s="12"/>
    </row>
    <row r="1543" spans="1:13" ht="25.5">
      <c r="A1543" s="12"/>
      <c r="B1543" s="22">
        <v>319</v>
      </c>
      <c r="C1543" s="238" t="s">
        <v>4163</v>
      </c>
      <c r="D1543" s="236" t="s">
        <v>3053</v>
      </c>
      <c r="E1543" s="236" t="s">
        <v>4164</v>
      </c>
      <c r="F1543" s="236" t="s">
        <v>4165</v>
      </c>
      <c r="G1543" s="492">
        <v>200</v>
      </c>
      <c r="H1543" s="240" t="s">
        <v>4491</v>
      </c>
      <c r="I1543" s="492"/>
      <c r="J1543" s="236"/>
      <c r="K1543" s="241" t="s">
        <v>6375</v>
      </c>
      <c r="L1543" s="236" t="s">
        <v>4209</v>
      </c>
      <c r="M1543" s="12"/>
    </row>
    <row r="1544" spans="1:13" ht="25.5">
      <c r="A1544" s="12"/>
      <c r="B1544" s="22">
        <v>320</v>
      </c>
      <c r="C1544" s="238" t="s">
        <v>2097</v>
      </c>
      <c r="D1544" s="236" t="s">
        <v>4409</v>
      </c>
      <c r="E1544" s="236" t="s">
        <v>4410</v>
      </c>
      <c r="F1544" s="236" t="s">
        <v>4411</v>
      </c>
      <c r="G1544" s="492">
        <v>8763</v>
      </c>
      <c r="H1544" s="240" t="s">
        <v>4491</v>
      </c>
      <c r="I1544" s="492"/>
      <c r="J1544" s="236"/>
      <c r="K1544" s="241" t="s">
        <v>6377</v>
      </c>
      <c r="L1544" s="236" t="s">
        <v>4453</v>
      </c>
      <c r="M1544" s="12"/>
    </row>
    <row r="1545" spans="1:13" ht="25.5">
      <c r="A1545" s="12"/>
      <c r="B1545" s="22">
        <v>321</v>
      </c>
      <c r="C1545" s="238" t="s">
        <v>4555</v>
      </c>
      <c r="D1545" s="236" t="s">
        <v>4556</v>
      </c>
      <c r="E1545" s="236" t="s">
        <v>4557</v>
      </c>
      <c r="F1545" s="236" t="s">
        <v>4558</v>
      </c>
      <c r="G1545" s="492">
        <v>5028</v>
      </c>
      <c r="H1545" s="240" t="s">
        <v>4491</v>
      </c>
      <c r="I1545" s="492"/>
      <c r="J1545" s="236"/>
      <c r="K1545" s="241" t="s">
        <v>6375</v>
      </c>
      <c r="L1545" s="236" t="s">
        <v>4559</v>
      </c>
      <c r="M1545" s="12"/>
    </row>
    <row r="1546" spans="1:13" ht="25.5">
      <c r="A1546" s="12"/>
      <c r="B1546" s="22">
        <v>322</v>
      </c>
      <c r="C1546" s="238" t="s">
        <v>3334</v>
      </c>
      <c r="D1546" s="236" t="s">
        <v>3335</v>
      </c>
      <c r="E1546" s="236" t="s">
        <v>5800</v>
      </c>
      <c r="F1546" s="236" t="s">
        <v>3336</v>
      </c>
      <c r="G1546" s="492">
        <v>9329</v>
      </c>
      <c r="H1546" s="240" t="s">
        <v>4491</v>
      </c>
      <c r="I1546" s="492"/>
      <c r="J1546" s="236"/>
      <c r="K1546" s="241" t="s">
        <v>6371</v>
      </c>
      <c r="L1546" s="236" t="s">
        <v>3337</v>
      </c>
      <c r="M1546" s="12"/>
    </row>
    <row r="1547" spans="1:13" ht="25.5">
      <c r="A1547" s="12"/>
      <c r="B1547" s="22">
        <v>323</v>
      </c>
      <c r="C1547" s="238" t="s">
        <v>4579</v>
      </c>
      <c r="D1547" s="236" t="s">
        <v>4580</v>
      </c>
      <c r="E1547" s="236" t="s">
        <v>4581</v>
      </c>
      <c r="F1547" s="236" t="s">
        <v>4582</v>
      </c>
      <c r="G1547" s="492">
        <v>200</v>
      </c>
      <c r="H1547" s="240" t="s">
        <v>4491</v>
      </c>
      <c r="I1547" s="492"/>
      <c r="J1547" s="236"/>
      <c r="K1547" s="241" t="s">
        <v>6379</v>
      </c>
      <c r="L1547" s="236" t="s">
        <v>4583</v>
      </c>
      <c r="M1547" s="12"/>
    </row>
    <row r="1548" spans="1:13" ht="38.25">
      <c r="A1548" s="12"/>
      <c r="B1548" s="22">
        <v>324</v>
      </c>
      <c r="C1548" s="238" t="s">
        <v>5606</v>
      </c>
      <c r="D1548" s="236" t="s">
        <v>5607</v>
      </c>
      <c r="E1548" s="236" t="s">
        <v>5804</v>
      </c>
      <c r="F1548" s="236" t="s">
        <v>5966</v>
      </c>
      <c r="G1548" s="492">
        <v>200</v>
      </c>
      <c r="H1548" s="240" t="s">
        <v>4491</v>
      </c>
      <c r="I1548" s="492"/>
      <c r="J1548" s="236"/>
      <c r="K1548" s="241" t="s">
        <v>6382</v>
      </c>
      <c r="L1548" s="236" t="s">
        <v>6116</v>
      </c>
      <c r="M1548" s="12"/>
    </row>
    <row r="1549" spans="1:13" ht="51">
      <c r="A1549" s="12"/>
      <c r="B1549" s="22">
        <v>325</v>
      </c>
      <c r="C1549" s="238" t="s">
        <v>5066</v>
      </c>
      <c r="D1549" s="236" t="s">
        <v>5608</v>
      </c>
      <c r="E1549" s="236" t="s">
        <v>5805</v>
      </c>
      <c r="F1549" s="236" t="s">
        <v>5067</v>
      </c>
      <c r="G1549" s="492">
        <v>200</v>
      </c>
      <c r="H1549" s="240" t="s">
        <v>4491</v>
      </c>
      <c r="I1549" s="492"/>
      <c r="J1549" s="236"/>
      <c r="K1549" s="241" t="s">
        <v>6379</v>
      </c>
      <c r="L1549" s="236" t="s">
        <v>6117</v>
      </c>
      <c r="M1549" s="12"/>
    </row>
    <row r="1550" spans="1:13" ht="38.25">
      <c r="A1550" s="12"/>
      <c r="B1550" s="22">
        <v>326</v>
      </c>
      <c r="C1550" s="249" t="s">
        <v>6868</v>
      </c>
      <c r="D1550" s="236" t="s">
        <v>6869</v>
      </c>
      <c r="E1550" s="250" t="s">
        <v>6870</v>
      </c>
      <c r="F1550" s="250" t="s">
        <v>6871</v>
      </c>
      <c r="G1550" s="239">
        <v>9000</v>
      </c>
      <c r="H1550" s="240" t="s">
        <v>4491</v>
      </c>
      <c r="I1550" s="239"/>
      <c r="J1550" s="236"/>
      <c r="K1550" s="241">
        <v>42996</v>
      </c>
      <c r="L1550" s="236" t="s">
        <v>6872</v>
      </c>
      <c r="M1550" s="12"/>
    </row>
    <row r="1551" spans="1:13" ht="25.5">
      <c r="A1551" s="12"/>
      <c r="B1551" s="22">
        <v>327</v>
      </c>
      <c r="C1551" s="249" t="s">
        <v>7630</v>
      </c>
      <c r="D1551" s="236" t="s">
        <v>7631</v>
      </c>
      <c r="E1551" s="250" t="s">
        <v>5800</v>
      </c>
      <c r="F1551" s="250" t="s">
        <v>7632</v>
      </c>
      <c r="G1551" s="239">
        <v>88000</v>
      </c>
      <c r="H1551" s="240" t="s">
        <v>4491</v>
      </c>
      <c r="I1551" s="239"/>
      <c r="J1551" s="236"/>
      <c r="K1551" s="241">
        <v>43182</v>
      </c>
      <c r="L1551" s="236" t="s">
        <v>7633</v>
      </c>
      <c r="M1551" s="12"/>
    </row>
    <row r="1552" spans="1:13" ht="25.5">
      <c r="A1552" s="12"/>
      <c r="B1552" s="22">
        <v>328</v>
      </c>
      <c r="C1552" s="238" t="s">
        <v>3267</v>
      </c>
      <c r="D1552" s="236" t="s">
        <v>3268</v>
      </c>
      <c r="E1552" s="236" t="s">
        <v>3269</v>
      </c>
      <c r="F1552" s="236" t="s">
        <v>3270</v>
      </c>
      <c r="G1552" s="492">
        <v>5200</v>
      </c>
      <c r="H1552" s="240" t="s">
        <v>4491</v>
      </c>
      <c r="I1552" s="492"/>
      <c r="J1552" s="236"/>
      <c r="K1552" s="241">
        <v>43187</v>
      </c>
      <c r="L1552" s="236" t="s">
        <v>7634</v>
      </c>
      <c r="M1552" s="12"/>
    </row>
    <row r="1553" spans="1:13" ht="38.25">
      <c r="A1553" s="12"/>
      <c r="B1553" s="22">
        <v>329</v>
      </c>
      <c r="C1553" s="238" t="s">
        <v>3281</v>
      </c>
      <c r="D1553" s="236" t="s">
        <v>3282</v>
      </c>
      <c r="E1553" s="236" t="s">
        <v>3283</v>
      </c>
      <c r="F1553" s="236" t="s">
        <v>3284</v>
      </c>
      <c r="G1553" s="492">
        <v>12400</v>
      </c>
      <c r="H1553" s="240" t="s">
        <v>4491</v>
      </c>
      <c r="I1553" s="492"/>
      <c r="J1553" s="236"/>
      <c r="K1553" s="241" t="s">
        <v>6850</v>
      </c>
      <c r="L1553" s="236" t="s">
        <v>3285</v>
      </c>
      <c r="M1553" s="12"/>
    </row>
    <row r="1554" spans="1:13" ht="38.25">
      <c r="A1554" s="12"/>
      <c r="B1554" s="22">
        <v>330</v>
      </c>
      <c r="C1554" s="238" t="s">
        <v>3286</v>
      </c>
      <c r="D1554" s="236" t="s">
        <v>3287</v>
      </c>
      <c r="E1554" s="236" t="s">
        <v>3288</v>
      </c>
      <c r="F1554" s="236" t="s">
        <v>3289</v>
      </c>
      <c r="G1554" s="492">
        <v>4700</v>
      </c>
      <c r="H1554" s="240" t="s">
        <v>4491</v>
      </c>
      <c r="I1554" s="492"/>
      <c r="J1554" s="236"/>
      <c r="K1554" s="241" t="s">
        <v>6849</v>
      </c>
      <c r="L1554" s="236" t="s">
        <v>3290</v>
      </c>
      <c r="M1554" s="12"/>
    </row>
    <row r="1555" spans="1:13" ht="38.25">
      <c r="A1555" s="12"/>
      <c r="B1555" s="22">
        <v>331</v>
      </c>
      <c r="C1555" s="238" t="s">
        <v>3291</v>
      </c>
      <c r="D1555" s="236" t="s">
        <v>3292</v>
      </c>
      <c r="E1555" s="236" t="s">
        <v>3293</v>
      </c>
      <c r="F1555" s="236" t="s">
        <v>3294</v>
      </c>
      <c r="G1555" s="492">
        <v>16227</v>
      </c>
      <c r="H1555" s="240" t="s">
        <v>4491</v>
      </c>
      <c r="I1555" s="492"/>
      <c r="J1555" s="236"/>
      <c r="K1555" s="241" t="s">
        <v>6849</v>
      </c>
      <c r="L1555" s="236" t="s">
        <v>3295</v>
      </c>
      <c r="M1555" s="12"/>
    </row>
    <row r="1556" spans="1:13" ht="38.25">
      <c r="A1556" s="12"/>
      <c r="B1556" s="22">
        <v>332</v>
      </c>
      <c r="C1556" s="238" t="s">
        <v>3296</v>
      </c>
      <c r="D1556" s="236" t="s">
        <v>3297</v>
      </c>
      <c r="E1556" s="236" t="s">
        <v>3298</v>
      </c>
      <c r="F1556" s="236" t="s">
        <v>3299</v>
      </c>
      <c r="G1556" s="492">
        <v>3200</v>
      </c>
      <c r="H1556" s="240" t="s">
        <v>4491</v>
      </c>
      <c r="I1556" s="492"/>
      <c r="J1556" s="236"/>
      <c r="K1556" s="241" t="s">
        <v>6848</v>
      </c>
      <c r="L1556" s="236" t="s">
        <v>3300</v>
      </c>
      <c r="M1556" s="12"/>
    </row>
    <row r="1557" spans="1:13" ht="38.25">
      <c r="A1557" s="12"/>
      <c r="B1557" s="22">
        <v>333</v>
      </c>
      <c r="C1557" s="238" t="s">
        <v>3301</v>
      </c>
      <c r="D1557" s="236" t="s">
        <v>3302</v>
      </c>
      <c r="E1557" s="236" t="s">
        <v>3303</v>
      </c>
      <c r="F1557" s="236" t="s">
        <v>3304</v>
      </c>
      <c r="G1557" s="492">
        <v>5200</v>
      </c>
      <c r="H1557" s="240" t="s">
        <v>4491</v>
      </c>
      <c r="I1557" s="492"/>
      <c r="J1557" s="236"/>
      <c r="K1557" s="241" t="s">
        <v>6849</v>
      </c>
      <c r="L1557" s="236" t="s">
        <v>3305</v>
      </c>
      <c r="M1557" s="12"/>
    </row>
    <row r="1558" spans="1:13" ht="38.25">
      <c r="A1558" s="12"/>
      <c r="B1558" s="22">
        <v>334</v>
      </c>
      <c r="C1558" s="238" t="s">
        <v>3306</v>
      </c>
      <c r="D1558" s="236" t="s">
        <v>3307</v>
      </c>
      <c r="E1558" s="236" t="s">
        <v>3308</v>
      </c>
      <c r="F1558" s="236" t="s">
        <v>3309</v>
      </c>
      <c r="G1558" s="492">
        <v>200</v>
      </c>
      <c r="H1558" s="240" t="s">
        <v>4491</v>
      </c>
      <c r="I1558" s="492"/>
      <c r="J1558" s="236"/>
      <c r="K1558" s="241" t="s">
        <v>6850</v>
      </c>
      <c r="L1558" s="236" t="s">
        <v>3310</v>
      </c>
      <c r="M1558" s="12"/>
    </row>
    <row r="1559" spans="1:13" ht="38.25">
      <c r="A1559" s="12"/>
      <c r="B1559" s="22">
        <v>335</v>
      </c>
      <c r="C1559" s="238" t="s">
        <v>3311</v>
      </c>
      <c r="D1559" s="236" t="s">
        <v>3312</v>
      </c>
      <c r="E1559" s="236" t="s">
        <v>3313</v>
      </c>
      <c r="F1559" s="236" t="s">
        <v>3314</v>
      </c>
      <c r="G1559" s="492">
        <v>200</v>
      </c>
      <c r="H1559" s="240" t="s">
        <v>4491</v>
      </c>
      <c r="I1559" s="492"/>
      <c r="J1559" s="236"/>
      <c r="K1559" s="241" t="s">
        <v>6372</v>
      </c>
      <c r="L1559" s="236" t="s">
        <v>3315</v>
      </c>
      <c r="M1559" s="12"/>
    </row>
    <row r="1560" spans="1:13" ht="25.5">
      <c r="A1560" s="12"/>
      <c r="B1560" s="22">
        <v>336</v>
      </c>
      <c r="C1560" s="238" t="s">
        <v>3319</v>
      </c>
      <c r="D1560" s="236" t="s">
        <v>3320</v>
      </c>
      <c r="E1560" s="236" t="s">
        <v>5799</v>
      </c>
      <c r="F1560" s="236" t="s">
        <v>3321</v>
      </c>
      <c r="G1560" s="492">
        <v>200</v>
      </c>
      <c r="H1560" s="240" t="s">
        <v>4491</v>
      </c>
      <c r="I1560" s="492"/>
      <c r="J1560" s="236"/>
      <c r="K1560" s="241" t="s">
        <v>6851</v>
      </c>
      <c r="L1560" s="236" t="s">
        <v>3322</v>
      </c>
      <c r="M1560" s="12"/>
    </row>
    <row r="1561" spans="1:13" ht="38.25">
      <c r="A1561" s="12"/>
      <c r="B1561" s="22">
        <v>337</v>
      </c>
      <c r="C1561" s="238" t="s">
        <v>3323</v>
      </c>
      <c r="D1561" s="236" t="s">
        <v>3324</v>
      </c>
      <c r="E1561" s="236" t="s">
        <v>3325</v>
      </c>
      <c r="F1561" s="236" t="s">
        <v>5958</v>
      </c>
      <c r="G1561" s="492">
        <v>5000</v>
      </c>
      <c r="H1561" s="240" t="s">
        <v>4491</v>
      </c>
      <c r="I1561" s="492"/>
      <c r="J1561" s="236"/>
      <c r="K1561" s="241" t="s">
        <v>6369</v>
      </c>
      <c r="L1561" s="236" t="s">
        <v>3326</v>
      </c>
      <c r="M1561" s="12"/>
    </row>
    <row r="1562" spans="1:13" ht="38.25">
      <c r="A1562" s="12"/>
      <c r="B1562" s="22">
        <v>338</v>
      </c>
      <c r="C1562" s="238" t="s">
        <v>3327</v>
      </c>
      <c r="D1562" s="236" t="s">
        <v>3328</v>
      </c>
      <c r="E1562" s="236" t="s">
        <v>3329</v>
      </c>
      <c r="F1562" s="236" t="s">
        <v>5959</v>
      </c>
      <c r="G1562" s="492">
        <v>18626</v>
      </c>
      <c r="H1562" s="240" t="s">
        <v>4491</v>
      </c>
      <c r="I1562" s="492"/>
      <c r="J1562" s="236"/>
      <c r="K1562" s="241" t="s">
        <v>6849</v>
      </c>
      <c r="L1562" s="236" t="s">
        <v>3330</v>
      </c>
      <c r="M1562" s="12"/>
    </row>
    <row r="1563" spans="1:13" ht="51">
      <c r="A1563" s="12"/>
      <c r="B1563" s="22">
        <v>339</v>
      </c>
      <c r="C1563" s="238" t="s">
        <v>6855</v>
      </c>
      <c r="D1563" s="236" t="s">
        <v>7279</v>
      </c>
      <c r="E1563" s="236" t="s">
        <v>3331</v>
      </c>
      <c r="F1563" s="236" t="s">
        <v>4169</v>
      </c>
      <c r="G1563" s="492">
        <f>8350</f>
        <v>8350</v>
      </c>
      <c r="H1563" s="240" t="s">
        <v>4491</v>
      </c>
      <c r="I1563" s="492"/>
      <c r="J1563" s="236"/>
      <c r="K1563" s="241" t="s">
        <v>6372</v>
      </c>
      <c r="L1563" s="236" t="s">
        <v>3332</v>
      </c>
      <c r="M1563" s="12"/>
    </row>
    <row r="1564" spans="1:13" ht="25.5">
      <c r="A1564" s="12"/>
      <c r="B1564" s="22">
        <v>340</v>
      </c>
      <c r="C1564" s="238" t="s">
        <v>3338</v>
      </c>
      <c r="D1564" s="236" t="s">
        <v>3339</v>
      </c>
      <c r="E1564" s="236" t="s">
        <v>3340</v>
      </c>
      <c r="F1564" s="236" t="s">
        <v>5960</v>
      </c>
      <c r="G1564" s="492">
        <v>4800</v>
      </c>
      <c r="H1564" s="240" t="s">
        <v>4491</v>
      </c>
      <c r="I1564" s="492"/>
      <c r="J1564" s="236"/>
      <c r="K1564" s="241" t="s">
        <v>7280</v>
      </c>
      <c r="L1564" s="236" t="s">
        <v>6111</v>
      </c>
      <c r="M1564" s="12"/>
    </row>
    <row r="1565" spans="1:13" ht="25.5">
      <c r="A1565" s="12"/>
      <c r="B1565" s="22">
        <v>341</v>
      </c>
      <c r="C1565" s="238" t="s">
        <v>51</v>
      </c>
      <c r="D1565" s="236" t="s">
        <v>3341</v>
      </c>
      <c r="E1565" s="236" t="s">
        <v>3342</v>
      </c>
      <c r="F1565" s="236" t="s">
        <v>5961</v>
      </c>
      <c r="G1565" s="492">
        <v>5200</v>
      </c>
      <c r="H1565" s="240" t="s">
        <v>4491</v>
      </c>
      <c r="I1565" s="492"/>
      <c r="J1565" s="236"/>
      <c r="K1565" s="241" t="s">
        <v>7281</v>
      </c>
      <c r="L1565" s="236" t="s">
        <v>6112</v>
      </c>
      <c r="M1565" s="12"/>
    </row>
    <row r="1566" spans="1:13" ht="25.5">
      <c r="A1566" s="12"/>
      <c r="B1566" s="22">
        <v>342</v>
      </c>
      <c r="C1566" s="238" t="s">
        <v>1836</v>
      </c>
      <c r="D1566" s="236" t="s">
        <v>3361</v>
      </c>
      <c r="E1566" s="236" t="s">
        <v>3362</v>
      </c>
      <c r="F1566" s="236" t="s">
        <v>5962</v>
      </c>
      <c r="G1566" s="492">
        <v>18990</v>
      </c>
      <c r="H1566" s="240" t="s">
        <v>4491</v>
      </c>
      <c r="I1566" s="492"/>
      <c r="J1566" s="236"/>
      <c r="K1566" s="241" t="s">
        <v>6369</v>
      </c>
      <c r="L1566" s="236" t="s">
        <v>6113</v>
      </c>
      <c r="M1566" s="12"/>
    </row>
    <row r="1567" spans="1:13" ht="38.25">
      <c r="A1567" s="12"/>
      <c r="B1567" s="22">
        <v>343</v>
      </c>
      <c r="C1567" s="238" t="s">
        <v>4148</v>
      </c>
      <c r="D1567" s="236" t="s">
        <v>4149</v>
      </c>
      <c r="E1567" s="236" t="s">
        <v>5801</v>
      </c>
      <c r="F1567" s="236" t="s">
        <v>5963</v>
      </c>
      <c r="G1567" s="492">
        <v>814843</v>
      </c>
      <c r="H1567" s="240" t="s">
        <v>4491</v>
      </c>
      <c r="I1567" s="492"/>
      <c r="J1567" s="236"/>
      <c r="K1567" s="241" t="s">
        <v>6373</v>
      </c>
      <c r="L1567" s="236" t="s">
        <v>4203</v>
      </c>
      <c r="M1567" s="12"/>
    </row>
    <row r="1568" spans="1:13" ht="25.5">
      <c r="A1568" s="12"/>
      <c r="B1568" s="22">
        <v>344</v>
      </c>
      <c r="C1568" s="238" t="s">
        <v>4159</v>
      </c>
      <c r="D1568" s="236" t="s">
        <v>4160</v>
      </c>
      <c r="E1568" s="236" t="s">
        <v>4161</v>
      </c>
      <c r="F1568" s="236" t="s">
        <v>4162</v>
      </c>
      <c r="G1568" s="492">
        <v>200</v>
      </c>
      <c r="H1568" s="240" t="s">
        <v>4491</v>
      </c>
      <c r="I1568" s="492"/>
      <c r="J1568" s="236"/>
      <c r="K1568" s="241" t="s">
        <v>6372</v>
      </c>
      <c r="L1568" s="236" t="s">
        <v>4208</v>
      </c>
      <c r="M1568" s="12"/>
    </row>
    <row r="1569" spans="1:13" ht="25.5">
      <c r="A1569" s="12"/>
      <c r="B1569" s="22">
        <v>345</v>
      </c>
      <c r="C1569" s="238" t="s">
        <v>4412</v>
      </c>
      <c r="D1569" s="236" t="s">
        <v>4413</v>
      </c>
      <c r="E1569" s="236" t="s">
        <v>4414</v>
      </c>
      <c r="F1569" s="236" t="s">
        <v>4415</v>
      </c>
      <c r="G1569" s="492">
        <v>200</v>
      </c>
      <c r="H1569" s="240" t="s">
        <v>4491</v>
      </c>
      <c r="I1569" s="492"/>
      <c r="J1569" s="236"/>
      <c r="K1569" s="241" t="s">
        <v>6847</v>
      </c>
      <c r="L1569" s="236" t="s">
        <v>4454</v>
      </c>
      <c r="M1569" s="12"/>
    </row>
    <row r="1570" spans="1:13" ht="38.25">
      <c r="A1570" s="12"/>
      <c r="B1570" s="22">
        <v>346</v>
      </c>
      <c r="C1570" s="238" t="s">
        <v>3306</v>
      </c>
      <c r="D1570" s="236" t="s">
        <v>4416</v>
      </c>
      <c r="E1570" s="236" t="s">
        <v>4417</v>
      </c>
      <c r="F1570" s="236" t="s">
        <v>4418</v>
      </c>
      <c r="G1570" s="492">
        <v>400</v>
      </c>
      <c r="H1570" s="240" t="s">
        <v>4491</v>
      </c>
      <c r="I1570" s="492"/>
      <c r="J1570" s="236"/>
      <c r="K1570" s="241" t="s">
        <v>6378</v>
      </c>
      <c r="L1570" s="236" t="s">
        <v>4455</v>
      </c>
      <c r="M1570" s="12"/>
    </row>
    <row r="1571" spans="1:13" ht="38.25">
      <c r="A1571" s="12"/>
      <c r="B1571" s="22">
        <v>347</v>
      </c>
      <c r="C1571" s="238" t="s">
        <v>3316</v>
      </c>
      <c r="D1571" s="236" t="s">
        <v>3317</v>
      </c>
      <c r="E1571" s="236" t="s">
        <v>4419</v>
      </c>
      <c r="F1571" s="236" t="s">
        <v>3318</v>
      </c>
      <c r="G1571" s="492">
        <v>10000</v>
      </c>
      <c r="H1571" s="240" t="s">
        <v>4491</v>
      </c>
      <c r="I1571" s="492"/>
      <c r="J1571" s="236"/>
      <c r="K1571" s="241" t="s">
        <v>6847</v>
      </c>
      <c r="L1571" s="236" t="s">
        <v>4456</v>
      </c>
      <c r="M1571" s="12"/>
    </row>
    <row r="1572" spans="1:13" ht="25.5">
      <c r="A1572" s="12"/>
      <c r="B1572" s="22">
        <v>348</v>
      </c>
      <c r="C1572" s="238" t="s">
        <v>4550</v>
      </c>
      <c r="D1572" s="236" t="s">
        <v>4551</v>
      </c>
      <c r="E1572" s="236" t="s">
        <v>4552</v>
      </c>
      <c r="F1572" s="236" t="s">
        <v>4553</v>
      </c>
      <c r="G1572" s="492">
        <v>200</v>
      </c>
      <c r="H1572" s="240" t="s">
        <v>4491</v>
      </c>
      <c r="I1572" s="492"/>
      <c r="J1572" s="236"/>
      <c r="K1572" s="241" t="s">
        <v>8772</v>
      </c>
      <c r="L1572" s="236" t="s">
        <v>4554</v>
      </c>
      <c r="M1572" s="12"/>
    </row>
    <row r="1573" spans="1:13" ht="25.5">
      <c r="A1573" s="12"/>
      <c r="B1573" s="22">
        <v>349</v>
      </c>
      <c r="C1573" s="238" t="s">
        <v>4584</v>
      </c>
      <c r="D1573" s="236" t="s">
        <v>4585</v>
      </c>
      <c r="E1573" s="236" t="s">
        <v>4586</v>
      </c>
      <c r="F1573" s="236" t="s">
        <v>4587</v>
      </c>
      <c r="G1573" s="492">
        <v>2000</v>
      </c>
      <c r="H1573" s="240" t="s">
        <v>4491</v>
      </c>
      <c r="I1573" s="492"/>
      <c r="J1573" s="236"/>
      <c r="K1573" s="241" t="s">
        <v>6851</v>
      </c>
      <c r="L1573" s="236" t="s">
        <v>4588</v>
      </c>
      <c r="M1573" s="12"/>
    </row>
    <row r="1574" spans="1:13" ht="89.25">
      <c r="A1574" s="12"/>
      <c r="B1574" s="22">
        <v>350</v>
      </c>
      <c r="C1574" s="238" t="s">
        <v>6380</v>
      </c>
      <c r="D1574" s="236" t="s">
        <v>4606</v>
      </c>
      <c r="E1574" s="236" t="s">
        <v>4607</v>
      </c>
      <c r="F1574" s="236" t="s">
        <v>4608</v>
      </c>
      <c r="G1574" s="492">
        <v>33500</v>
      </c>
      <c r="H1574" s="240" t="s">
        <v>4491</v>
      </c>
      <c r="I1574" s="492"/>
      <c r="J1574" s="236"/>
      <c r="K1574" s="241">
        <v>42998</v>
      </c>
      <c r="L1574" s="236" t="s">
        <v>4609</v>
      </c>
      <c r="M1574" s="12"/>
    </row>
    <row r="1575" spans="1:13" ht="38.25">
      <c r="A1575" s="12"/>
      <c r="B1575" s="22">
        <v>351</v>
      </c>
      <c r="C1575" s="238" t="s">
        <v>6526</v>
      </c>
      <c r="D1575" s="236" t="s">
        <v>6527</v>
      </c>
      <c r="E1575" s="236" t="s">
        <v>6528</v>
      </c>
      <c r="F1575" s="236" t="s">
        <v>6529</v>
      </c>
      <c r="G1575" s="492">
        <v>200</v>
      </c>
      <c r="H1575" s="240" t="s">
        <v>4491</v>
      </c>
      <c r="I1575" s="492"/>
      <c r="J1575" s="236"/>
      <c r="K1575" s="241">
        <v>42924</v>
      </c>
      <c r="L1575" s="236" t="s">
        <v>6530</v>
      </c>
      <c r="M1575" s="12"/>
    </row>
    <row r="1576" spans="1:13" ht="38.25">
      <c r="A1576" s="12"/>
      <c r="B1576" s="22">
        <v>352</v>
      </c>
      <c r="C1576" s="238" t="s">
        <v>4610</v>
      </c>
      <c r="D1576" s="236" t="s">
        <v>5603</v>
      </c>
      <c r="E1576" s="236" t="s">
        <v>5802</v>
      </c>
      <c r="F1576" s="236" t="s">
        <v>5964</v>
      </c>
      <c r="G1576" s="492">
        <v>26100</v>
      </c>
      <c r="H1576" s="240" t="s">
        <v>4491</v>
      </c>
      <c r="I1576" s="492"/>
      <c r="J1576" s="236"/>
      <c r="K1576" s="241">
        <v>42636</v>
      </c>
      <c r="L1576" s="236" t="s">
        <v>6114</v>
      </c>
      <c r="M1576" s="12"/>
    </row>
    <row r="1577" spans="1:13" ht="38.25">
      <c r="A1577" s="12"/>
      <c r="B1577" s="22">
        <v>353</v>
      </c>
      <c r="C1577" s="238" t="s">
        <v>5604</v>
      </c>
      <c r="D1577" s="236" t="s">
        <v>5605</v>
      </c>
      <c r="E1577" s="236" t="s">
        <v>5803</v>
      </c>
      <c r="F1577" s="236" t="s">
        <v>5965</v>
      </c>
      <c r="G1577" s="492">
        <v>200</v>
      </c>
      <c r="H1577" s="240" t="s">
        <v>4491</v>
      </c>
      <c r="I1577" s="492"/>
      <c r="J1577" s="236"/>
      <c r="K1577" s="241" t="s">
        <v>6381</v>
      </c>
      <c r="L1577" s="236" t="s">
        <v>6115</v>
      </c>
      <c r="M1577" s="12"/>
    </row>
    <row r="1578" spans="1:13" ht="63.75">
      <c r="A1578" s="12"/>
      <c r="B1578" s="22">
        <v>354</v>
      </c>
      <c r="C1578" s="238" t="s">
        <v>6531</v>
      </c>
      <c r="D1578" s="236" t="s">
        <v>6532</v>
      </c>
      <c r="E1578" s="236" t="s">
        <v>6533</v>
      </c>
      <c r="F1578" s="236" t="s">
        <v>6534</v>
      </c>
      <c r="G1578" s="492">
        <v>2631904</v>
      </c>
      <c r="H1578" s="240" t="s">
        <v>4491</v>
      </c>
      <c r="I1578" s="492"/>
      <c r="J1578" s="236"/>
      <c r="K1578" s="241" t="s">
        <v>6491</v>
      </c>
      <c r="L1578" s="236" t="s">
        <v>6535</v>
      </c>
      <c r="M1578" s="12"/>
    </row>
    <row r="1579" spans="1:13" ht="38.25">
      <c r="A1579" s="12"/>
      <c r="B1579" s="22">
        <v>355</v>
      </c>
      <c r="C1579" s="238" t="s">
        <v>6858</v>
      </c>
      <c r="D1579" s="250" t="s">
        <v>6859</v>
      </c>
      <c r="E1579" s="250" t="s">
        <v>6860</v>
      </c>
      <c r="F1579" s="250" t="s">
        <v>6861</v>
      </c>
      <c r="G1579" s="239">
        <v>200</v>
      </c>
      <c r="H1579" s="240" t="s">
        <v>4491</v>
      </c>
      <c r="I1579" s="239"/>
      <c r="J1579" s="236"/>
      <c r="K1579" s="241">
        <v>42991</v>
      </c>
      <c r="L1579" s="236" t="s">
        <v>6862</v>
      </c>
      <c r="M1579" s="12"/>
    </row>
    <row r="1580" spans="1:13" ht="38.25">
      <c r="A1580" s="12"/>
      <c r="B1580" s="22">
        <v>356</v>
      </c>
      <c r="C1580" s="238" t="s">
        <v>6863</v>
      </c>
      <c r="D1580" s="250" t="s">
        <v>6864</v>
      </c>
      <c r="E1580" s="250" t="s">
        <v>6865</v>
      </c>
      <c r="F1580" s="493" t="s">
        <v>6866</v>
      </c>
      <c r="G1580" s="239">
        <v>130</v>
      </c>
      <c r="H1580" s="240" t="s">
        <v>4491</v>
      </c>
      <c r="I1580" s="239"/>
      <c r="J1580" s="236"/>
      <c r="K1580" s="241">
        <v>42996</v>
      </c>
      <c r="L1580" s="236" t="s">
        <v>6867</v>
      </c>
      <c r="M1580" s="12"/>
    </row>
    <row r="1581" spans="1:13" ht="89.25">
      <c r="A1581" s="12"/>
      <c r="B1581" s="22">
        <v>357</v>
      </c>
      <c r="C1581" s="249" t="s">
        <v>6873</v>
      </c>
      <c r="D1581" s="236" t="s">
        <v>6874</v>
      </c>
      <c r="E1581" s="250" t="s">
        <v>6875</v>
      </c>
      <c r="F1581" s="493" t="s">
        <v>6876</v>
      </c>
      <c r="G1581" s="239">
        <v>20200</v>
      </c>
      <c r="H1581" s="240" t="s">
        <v>4491</v>
      </c>
      <c r="I1581" s="239"/>
      <c r="J1581" s="236"/>
      <c r="K1581" s="236" t="s">
        <v>6877</v>
      </c>
      <c r="L1581" s="236" t="s">
        <v>6878</v>
      </c>
      <c r="M1581" s="12"/>
    </row>
    <row r="1582" spans="1:13" ht="51">
      <c r="A1582" s="12"/>
      <c r="B1582" s="22">
        <v>358</v>
      </c>
      <c r="C1582" s="249" t="s">
        <v>7283</v>
      </c>
      <c r="D1582" s="494" t="s">
        <v>7284</v>
      </c>
      <c r="E1582" s="250" t="s">
        <v>7285</v>
      </c>
      <c r="F1582" s="250" t="s">
        <v>7286</v>
      </c>
      <c r="G1582" s="239">
        <v>200</v>
      </c>
      <c r="H1582" s="240" t="s">
        <v>4491</v>
      </c>
      <c r="I1582" s="470"/>
      <c r="J1582" s="470"/>
      <c r="K1582" s="241">
        <v>43067</v>
      </c>
      <c r="L1582" s="236" t="s">
        <v>7287</v>
      </c>
      <c r="M1582" s="12"/>
    </row>
    <row r="1583" spans="1:13" ht="51">
      <c r="A1583" s="12"/>
      <c r="B1583" s="22">
        <v>359</v>
      </c>
      <c r="C1583" s="245" t="s">
        <v>7635</v>
      </c>
      <c r="D1583" s="472" t="s">
        <v>7636</v>
      </c>
      <c r="E1583" s="472" t="s">
        <v>7637</v>
      </c>
      <c r="F1583" s="472" t="s">
        <v>7638</v>
      </c>
      <c r="G1583" s="495">
        <f>5000+5700</f>
        <v>10700</v>
      </c>
      <c r="H1583" s="240" t="s">
        <v>4491</v>
      </c>
      <c r="I1583" s="472"/>
      <c r="J1583" s="470"/>
      <c r="K1583" s="241" t="s">
        <v>6850</v>
      </c>
      <c r="L1583" s="472" t="s">
        <v>7639</v>
      </c>
      <c r="M1583" s="12"/>
    </row>
    <row r="1584" spans="1:13" ht="38.25">
      <c r="A1584" s="12"/>
      <c r="B1584" s="22">
        <v>360</v>
      </c>
      <c r="C1584" s="244" t="s">
        <v>1907</v>
      </c>
      <c r="D1584" s="472" t="s">
        <v>1908</v>
      </c>
      <c r="E1584" s="472" t="s">
        <v>1909</v>
      </c>
      <c r="F1584" s="472" t="s">
        <v>7640</v>
      </c>
      <c r="G1584" s="495">
        <v>3200</v>
      </c>
      <c r="H1584" s="240" t="s">
        <v>4491</v>
      </c>
      <c r="I1584" s="472"/>
      <c r="J1584" s="470"/>
      <c r="K1584" s="241" t="s">
        <v>6372</v>
      </c>
      <c r="L1584" s="472" t="s">
        <v>1910</v>
      </c>
      <c r="M1584" s="12"/>
    </row>
    <row r="1585" spans="1:13" ht="25.5">
      <c r="A1585" s="12"/>
      <c r="B1585" s="22">
        <v>361</v>
      </c>
      <c r="C1585" s="245" t="s">
        <v>7390</v>
      </c>
      <c r="D1585" s="472" t="s">
        <v>7641</v>
      </c>
      <c r="E1585" s="472" t="s">
        <v>7642</v>
      </c>
      <c r="F1585" s="472" t="s">
        <v>7643</v>
      </c>
      <c r="G1585" s="495">
        <v>5000</v>
      </c>
      <c r="H1585" s="240" t="s">
        <v>4491</v>
      </c>
      <c r="I1585" s="472"/>
      <c r="J1585" s="470"/>
      <c r="K1585" s="241" t="s">
        <v>6851</v>
      </c>
      <c r="L1585" s="472" t="s">
        <v>7644</v>
      </c>
      <c r="M1585" s="12"/>
    </row>
    <row r="1586" spans="1:13" ht="51">
      <c r="A1586" s="12"/>
      <c r="B1586" s="22">
        <v>362</v>
      </c>
      <c r="C1586" s="245" t="s">
        <v>2253</v>
      </c>
      <c r="D1586" s="472" t="s">
        <v>7645</v>
      </c>
      <c r="E1586" s="472" t="s">
        <v>7646</v>
      </c>
      <c r="F1586" s="472" t="s">
        <v>7647</v>
      </c>
      <c r="G1586" s="495">
        <v>4900</v>
      </c>
      <c r="H1586" s="240" t="s">
        <v>4491</v>
      </c>
      <c r="I1586" s="472"/>
      <c r="J1586" s="470"/>
      <c r="K1586" s="241" t="s">
        <v>6369</v>
      </c>
      <c r="L1586" s="472" t="s">
        <v>7648</v>
      </c>
      <c r="M1586" s="12"/>
    </row>
    <row r="1587" spans="1:13" ht="38.25">
      <c r="A1587" s="12"/>
      <c r="B1587" s="22">
        <v>363</v>
      </c>
      <c r="C1587" s="245" t="s">
        <v>4420</v>
      </c>
      <c r="D1587" s="472" t="s">
        <v>7649</v>
      </c>
      <c r="E1587" s="472" t="s">
        <v>7650</v>
      </c>
      <c r="F1587" s="472" t="s">
        <v>7651</v>
      </c>
      <c r="G1587" s="495">
        <v>200</v>
      </c>
      <c r="H1587" s="240" t="s">
        <v>4491</v>
      </c>
      <c r="I1587" s="472"/>
      <c r="J1587" s="470"/>
      <c r="K1587" s="241" t="s">
        <v>6849</v>
      </c>
      <c r="L1587" s="472" t="s">
        <v>7652</v>
      </c>
      <c r="M1587" s="12"/>
    </row>
    <row r="1588" spans="1:13" ht="38.25">
      <c r="A1588" s="12"/>
      <c r="B1588" s="22">
        <v>364</v>
      </c>
      <c r="C1588" s="245" t="s">
        <v>3365</v>
      </c>
      <c r="D1588" s="472" t="s">
        <v>7653</v>
      </c>
      <c r="E1588" s="472" t="s">
        <v>7654</v>
      </c>
      <c r="F1588" s="472" t="s">
        <v>4815</v>
      </c>
      <c r="G1588" s="495">
        <v>200</v>
      </c>
      <c r="H1588" s="240" t="s">
        <v>4491</v>
      </c>
      <c r="I1588" s="472"/>
      <c r="J1588" s="470"/>
      <c r="K1588" s="241" t="s">
        <v>6372</v>
      </c>
      <c r="L1588" s="472" t="s">
        <v>4816</v>
      </c>
      <c r="M1588" s="12"/>
    </row>
    <row r="1589" spans="1:13" ht="38.25">
      <c r="A1589" s="12"/>
      <c r="B1589" s="22">
        <v>365</v>
      </c>
      <c r="C1589" s="245" t="s">
        <v>2291</v>
      </c>
      <c r="D1589" s="472" t="s">
        <v>2292</v>
      </c>
      <c r="E1589" s="472" t="s">
        <v>7655</v>
      </c>
      <c r="F1589" s="472" t="s">
        <v>2293</v>
      </c>
      <c r="G1589" s="495">
        <v>4800</v>
      </c>
      <c r="H1589" s="240" t="s">
        <v>4491</v>
      </c>
      <c r="I1589" s="472"/>
      <c r="J1589" s="470"/>
      <c r="K1589" s="241" t="s">
        <v>7280</v>
      </c>
      <c r="L1589" s="472" t="s">
        <v>2294</v>
      </c>
      <c r="M1589" s="12"/>
    </row>
    <row r="1590" spans="1:13" ht="38.25">
      <c r="A1590" s="12"/>
      <c r="B1590" s="22">
        <v>366</v>
      </c>
      <c r="C1590" s="245" t="s">
        <v>2291</v>
      </c>
      <c r="D1590" s="472" t="s">
        <v>2292</v>
      </c>
      <c r="E1590" s="472" t="s">
        <v>4634</v>
      </c>
      <c r="F1590" s="472" t="s">
        <v>7656</v>
      </c>
      <c r="G1590" s="495">
        <v>3200</v>
      </c>
      <c r="H1590" s="240" t="s">
        <v>4491</v>
      </c>
      <c r="I1590" s="472"/>
      <c r="J1590" s="470"/>
      <c r="K1590" s="241" t="s">
        <v>7281</v>
      </c>
      <c r="L1590" s="472" t="s">
        <v>7657</v>
      </c>
      <c r="M1590" s="12"/>
    </row>
    <row r="1591" spans="1:13" ht="38.25">
      <c r="A1591" s="12"/>
      <c r="B1591" s="22">
        <v>367</v>
      </c>
      <c r="C1591" s="245" t="s">
        <v>7658</v>
      </c>
      <c r="D1591" s="472" t="s">
        <v>2295</v>
      </c>
      <c r="E1591" s="472" t="s">
        <v>7659</v>
      </c>
      <c r="F1591" s="472" t="s">
        <v>2296</v>
      </c>
      <c r="G1591" s="495">
        <v>32500</v>
      </c>
      <c r="H1591" s="240" t="s">
        <v>4491</v>
      </c>
      <c r="I1591" s="472"/>
      <c r="J1591" s="470"/>
      <c r="K1591" s="241" t="s">
        <v>6369</v>
      </c>
      <c r="L1591" s="472" t="s">
        <v>2297</v>
      </c>
      <c r="M1591" s="12"/>
    </row>
    <row r="1592" spans="1:13" ht="25.5">
      <c r="A1592" s="12"/>
      <c r="B1592" s="22">
        <v>368</v>
      </c>
      <c r="C1592" s="245" t="s">
        <v>2298</v>
      </c>
      <c r="D1592" s="472" t="s">
        <v>2299</v>
      </c>
      <c r="E1592" s="472" t="s">
        <v>2300</v>
      </c>
      <c r="F1592" s="472" t="s">
        <v>2301</v>
      </c>
      <c r="G1592" s="495">
        <v>8000</v>
      </c>
      <c r="H1592" s="240" t="s">
        <v>4491</v>
      </c>
      <c r="I1592" s="472"/>
      <c r="J1592" s="470"/>
      <c r="K1592" s="241" t="s">
        <v>6373</v>
      </c>
      <c r="L1592" s="472" t="s">
        <v>2302</v>
      </c>
      <c r="M1592" s="12"/>
    </row>
    <row r="1593" spans="1:13" ht="38.25">
      <c r="A1593" s="12"/>
      <c r="B1593" s="22">
        <v>369</v>
      </c>
      <c r="C1593" s="245" t="s">
        <v>2286</v>
      </c>
      <c r="D1593" s="472" t="s">
        <v>2287</v>
      </c>
      <c r="E1593" s="472" t="s">
        <v>2288</v>
      </c>
      <c r="F1593" s="472" t="s">
        <v>2289</v>
      </c>
      <c r="G1593" s="495">
        <v>1870</v>
      </c>
      <c r="H1593" s="240" t="s">
        <v>4491</v>
      </c>
      <c r="I1593" s="472"/>
      <c r="J1593" s="470"/>
      <c r="K1593" s="241" t="s">
        <v>6372</v>
      </c>
      <c r="L1593" s="472" t="s">
        <v>2290</v>
      </c>
      <c r="M1593" s="12"/>
    </row>
    <row r="1594" spans="1:13" ht="51">
      <c r="A1594" s="12"/>
      <c r="B1594" s="22">
        <v>370</v>
      </c>
      <c r="C1594" s="245" t="s">
        <v>2525</v>
      </c>
      <c r="D1594" s="472" t="s">
        <v>2526</v>
      </c>
      <c r="E1594" s="472" t="s">
        <v>2527</v>
      </c>
      <c r="F1594" s="472" t="s">
        <v>7660</v>
      </c>
      <c r="G1594" s="495">
        <v>20000</v>
      </c>
      <c r="H1594" s="240" t="s">
        <v>4491</v>
      </c>
      <c r="I1594" s="472"/>
      <c r="J1594" s="470"/>
      <c r="K1594" s="241" t="s">
        <v>6847</v>
      </c>
      <c r="L1594" s="472" t="s">
        <v>2528</v>
      </c>
      <c r="M1594" s="12"/>
    </row>
    <row r="1595" spans="1:13" ht="25.5">
      <c r="A1595" s="12"/>
      <c r="B1595" s="22">
        <v>371</v>
      </c>
      <c r="C1595" s="245" t="s">
        <v>5620</v>
      </c>
      <c r="D1595" s="472" t="s">
        <v>7661</v>
      </c>
      <c r="E1595" s="472" t="s">
        <v>5810</v>
      </c>
      <c r="F1595" s="472" t="s">
        <v>7662</v>
      </c>
      <c r="G1595" s="495">
        <v>5000</v>
      </c>
      <c r="H1595" s="240" t="s">
        <v>4491</v>
      </c>
      <c r="I1595" s="472"/>
      <c r="J1595" s="470"/>
      <c r="K1595" s="241" t="s">
        <v>6378</v>
      </c>
      <c r="L1595" s="472" t="s">
        <v>6124</v>
      </c>
      <c r="M1595" s="12"/>
    </row>
    <row r="1596" spans="1:13" ht="25.5">
      <c r="A1596" s="12"/>
      <c r="B1596" s="22">
        <v>372</v>
      </c>
      <c r="C1596" s="245" t="s">
        <v>3363</v>
      </c>
      <c r="D1596" s="472" t="s">
        <v>3364</v>
      </c>
      <c r="E1596" s="472" t="s">
        <v>7663</v>
      </c>
      <c r="F1596" s="472" t="s">
        <v>7664</v>
      </c>
      <c r="G1596" s="495">
        <v>5350</v>
      </c>
      <c r="H1596" s="240" t="s">
        <v>4491</v>
      </c>
      <c r="I1596" s="472"/>
      <c r="J1596" s="470"/>
      <c r="K1596" s="241" t="s">
        <v>6847</v>
      </c>
      <c r="L1596" s="472" t="s">
        <v>7665</v>
      </c>
      <c r="M1596" s="12"/>
    </row>
    <row r="1597" spans="1:13" ht="114.75">
      <c r="A1597" s="12"/>
      <c r="B1597" s="22">
        <v>373</v>
      </c>
      <c r="C1597" s="245" t="s">
        <v>4633</v>
      </c>
      <c r="D1597" s="472" t="s">
        <v>3366</v>
      </c>
      <c r="E1597" s="472" t="s">
        <v>7666</v>
      </c>
      <c r="F1597" s="472" t="s">
        <v>7667</v>
      </c>
      <c r="G1597" s="495">
        <v>220375</v>
      </c>
      <c r="H1597" s="240" t="s">
        <v>4491</v>
      </c>
      <c r="I1597" s="472"/>
      <c r="J1597" s="470"/>
      <c r="K1597" s="241" t="s">
        <v>8772</v>
      </c>
      <c r="L1597" s="472" t="s">
        <v>7668</v>
      </c>
      <c r="M1597" s="12"/>
    </row>
    <row r="1598" spans="1:13" ht="114.75">
      <c r="A1598" s="12"/>
      <c r="B1598" s="22">
        <v>374</v>
      </c>
      <c r="C1598" s="245" t="s">
        <v>4633</v>
      </c>
      <c r="D1598" s="472" t="s">
        <v>7669</v>
      </c>
      <c r="E1598" s="472" t="s">
        <v>7666</v>
      </c>
      <c r="F1598" s="472" t="s">
        <v>7670</v>
      </c>
      <c r="G1598" s="495">
        <v>11282</v>
      </c>
      <c r="H1598" s="240" t="s">
        <v>4491</v>
      </c>
      <c r="I1598" s="472"/>
      <c r="J1598" s="470"/>
      <c r="K1598" s="241" t="s">
        <v>6851</v>
      </c>
      <c r="L1598" s="472" t="s">
        <v>7671</v>
      </c>
      <c r="M1598" s="12"/>
    </row>
    <row r="1599" spans="1:13" ht="76.5">
      <c r="A1599" s="12"/>
      <c r="B1599" s="22">
        <v>375</v>
      </c>
      <c r="C1599" s="245" t="s">
        <v>4812</v>
      </c>
      <c r="D1599" s="472" t="s">
        <v>7672</v>
      </c>
      <c r="E1599" s="472" t="s">
        <v>7673</v>
      </c>
      <c r="F1599" s="472" t="s">
        <v>7674</v>
      </c>
      <c r="G1599" s="495">
        <v>61400</v>
      </c>
      <c r="H1599" s="240" t="s">
        <v>4491</v>
      </c>
      <c r="I1599" s="472"/>
      <c r="J1599" s="470"/>
      <c r="K1599" s="241">
        <v>42998</v>
      </c>
      <c r="L1599" s="472" t="s">
        <v>7675</v>
      </c>
      <c r="M1599" s="12"/>
    </row>
    <row r="1600" spans="1:13" ht="25.5">
      <c r="A1600" s="12"/>
      <c r="B1600" s="22">
        <v>376</v>
      </c>
      <c r="C1600" s="245" t="s">
        <v>2029</v>
      </c>
      <c r="D1600" s="472" t="s">
        <v>2030</v>
      </c>
      <c r="E1600" s="472" t="s">
        <v>2031</v>
      </c>
      <c r="F1600" s="472" t="s">
        <v>2032</v>
      </c>
      <c r="G1600" s="495">
        <v>601</v>
      </c>
      <c r="H1600" s="240" t="s">
        <v>4491</v>
      </c>
      <c r="I1600" s="472"/>
      <c r="J1600" s="470"/>
      <c r="K1600" s="241">
        <v>42924</v>
      </c>
      <c r="L1600" s="472" t="s">
        <v>2033</v>
      </c>
      <c r="M1600" s="12"/>
    </row>
    <row r="1601" spans="1:13" ht="38.25">
      <c r="A1601" s="12"/>
      <c r="B1601" s="22">
        <v>377</v>
      </c>
      <c r="C1601" s="245" t="s">
        <v>2116</v>
      </c>
      <c r="D1601" s="472" t="s">
        <v>2117</v>
      </c>
      <c r="E1601" s="472" t="s">
        <v>2118</v>
      </c>
      <c r="F1601" s="472" t="s">
        <v>2119</v>
      </c>
      <c r="G1601" s="495">
        <v>3200</v>
      </c>
      <c r="H1601" s="240" t="s">
        <v>4491</v>
      </c>
      <c r="I1601" s="472"/>
      <c r="J1601" s="470"/>
      <c r="K1601" s="241">
        <v>43001</v>
      </c>
      <c r="L1601" s="472" t="s">
        <v>2120</v>
      </c>
      <c r="M1601" s="12"/>
    </row>
    <row r="1602" spans="1:13" ht="51">
      <c r="A1602" s="12"/>
      <c r="B1602" s="22">
        <v>378</v>
      </c>
      <c r="C1602" s="245" t="s">
        <v>2121</v>
      </c>
      <c r="D1602" s="472" t="s">
        <v>2122</v>
      </c>
      <c r="E1602" s="472" t="s">
        <v>2104</v>
      </c>
      <c r="F1602" s="472" t="s">
        <v>2123</v>
      </c>
      <c r="G1602" s="495">
        <v>2665</v>
      </c>
      <c r="H1602" s="240" t="s">
        <v>4491</v>
      </c>
      <c r="I1602" s="472"/>
      <c r="J1602" s="470"/>
      <c r="K1602" s="241" t="s">
        <v>6381</v>
      </c>
      <c r="L1602" s="472" t="s">
        <v>2124</v>
      </c>
      <c r="M1602" s="12"/>
    </row>
    <row r="1603" spans="1:13" ht="38.25">
      <c r="A1603" s="12"/>
      <c r="B1603" s="22">
        <v>379</v>
      </c>
      <c r="C1603" s="245" t="s">
        <v>2254</v>
      </c>
      <c r="D1603" s="472" t="s">
        <v>2255</v>
      </c>
      <c r="E1603" s="472" t="s">
        <v>2256</v>
      </c>
      <c r="F1603" s="472" t="s">
        <v>2257</v>
      </c>
      <c r="G1603" s="495">
        <v>22000</v>
      </c>
      <c r="H1603" s="240" t="s">
        <v>4491</v>
      </c>
      <c r="I1603" s="472"/>
      <c r="J1603" s="470"/>
      <c r="K1603" s="241" t="s">
        <v>6491</v>
      </c>
      <c r="L1603" s="472" t="s">
        <v>2258</v>
      </c>
      <c r="M1603" s="12"/>
    </row>
    <row r="1604" spans="1:13" ht="25.5">
      <c r="A1604" s="12"/>
      <c r="B1604" s="22">
        <v>380</v>
      </c>
      <c r="C1604" s="245" t="s">
        <v>7676</v>
      </c>
      <c r="D1604" s="472" t="s">
        <v>7677</v>
      </c>
      <c r="E1604" s="472" t="s">
        <v>7678</v>
      </c>
      <c r="F1604" s="472" t="s">
        <v>7679</v>
      </c>
      <c r="G1604" s="495">
        <v>15000</v>
      </c>
      <c r="H1604" s="240" t="s">
        <v>4491</v>
      </c>
      <c r="I1604" s="472"/>
      <c r="J1604" s="470"/>
      <c r="K1604" s="241">
        <v>42991</v>
      </c>
      <c r="L1604" s="472" t="s">
        <v>7680</v>
      </c>
      <c r="M1604" s="12"/>
    </row>
    <row r="1605" spans="1:13" ht="63.75">
      <c r="A1605" s="12"/>
      <c r="B1605" s="22">
        <v>381</v>
      </c>
      <c r="C1605" s="245" t="s">
        <v>4182</v>
      </c>
      <c r="D1605" s="472" t="s">
        <v>7681</v>
      </c>
      <c r="E1605" s="472" t="s">
        <v>7682</v>
      </c>
      <c r="F1605" s="472" t="s">
        <v>7683</v>
      </c>
      <c r="G1605" s="495">
        <v>195700</v>
      </c>
      <c r="H1605" s="240" t="s">
        <v>4491</v>
      </c>
      <c r="I1605" s="472"/>
      <c r="J1605" s="470"/>
      <c r="K1605" s="241">
        <v>42996</v>
      </c>
      <c r="L1605" s="472" t="s">
        <v>7684</v>
      </c>
      <c r="M1605" s="12"/>
    </row>
    <row r="1606" spans="1:13" ht="63.75">
      <c r="A1606" s="12"/>
      <c r="B1606" s="22">
        <v>382</v>
      </c>
      <c r="C1606" s="245" t="s">
        <v>4182</v>
      </c>
      <c r="D1606" s="472" t="s">
        <v>7685</v>
      </c>
      <c r="E1606" s="472" t="s">
        <v>7682</v>
      </c>
      <c r="F1606" s="472" t="s">
        <v>7686</v>
      </c>
      <c r="G1606" s="495">
        <v>260776</v>
      </c>
      <c r="H1606" s="240" t="s">
        <v>4491</v>
      </c>
      <c r="I1606" s="472"/>
      <c r="J1606" s="470"/>
      <c r="K1606" s="236" t="s">
        <v>6877</v>
      </c>
      <c r="L1606" s="472" t="s">
        <v>7687</v>
      </c>
      <c r="M1606" s="12"/>
    </row>
    <row r="1607" spans="1:13" ht="76.5">
      <c r="A1607" s="12"/>
      <c r="B1607" s="22">
        <v>383</v>
      </c>
      <c r="C1607" s="245" t="s">
        <v>4195</v>
      </c>
      <c r="D1607" s="472" t="s">
        <v>7688</v>
      </c>
      <c r="E1607" s="472" t="s">
        <v>7689</v>
      </c>
      <c r="F1607" s="472" t="s">
        <v>7690</v>
      </c>
      <c r="G1607" s="495">
        <v>100000</v>
      </c>
      <c r="H1607" s="240" t="s">
        <v>4491</v>
      </c>
      <c r="I1607" s="472"/>
      <c r="J1607" s="470"/>
      <c r="K1607" s="241">
        <v>43067</v>
      </c>
      <c r="L1607" s="472" t="s">
        <v>7691</v>
      </c>
      <c r="M1607" s="12"/>
    </row>
    <row r="1608" spans="1:13" ht="76.5">
      <c r="A1608" s="12"/>
      <c r="B1608" s="22">
        <v>384</v>
      </c>
      <c r="C1608" s="245" t="s">
        <v>4197</v>
      </c>
      <c r="D1608" s="472" t="s">
        <v>7692</v>
      </c>
      <c r="E1608" s="472" t="s">
        <v>7689</v>
      </c>
      <c r="F1608" s="472" t="s">
        <v>7693</v>
      </c>
      <c r="G1608" s="495">
        <v>35393</v>
      </c>
      <c r="H1608" s="240" t="s">
        <v>4491</v>
      </c>
      <c r="I1608" s="472"/>
      <c r="J1608" s="470"/>
      <c r="K1608" s="241" t="s">
        <v>6850</v>
      </c>
      <c r="L1608" s="472" t="s">
        <v>7694</v>
      </c>
      <c r="M1608" s="12"/>
    </row>
    <row r="1609" spans="1:13" ht="63.75">
      <c r="A1609" s="12"/>
      <c r="B1609" s="22">
        <v>385</v>
      </c>
      <c r="C1609" s="245" t="s">
        <v>7695</v>
      </c>
      <c r="D1609" s="472" t="s">
        <v>7696</v>
      </c>
      <c r="E1609" s="472" t="s">
        <v>7697</v>
      </c>
      <c r="F1609" s="472" t="s">
        <v>7698</v>
      </c>
      <c r="G1609" s="495">
        <v>537099</v>
      </c>
      <c r="H1609" s="240" t="s">
        <v>4491</v>
      </c>
      <c r="I1609" s="472"/>
      <c r="J1609" s="470"/>
      <c r="K1609" s="241" t="s">
        <v>6372</v>
      </c>
      <c r="L1609" s="472" t="s">
        <v>7699</v>
      </c>
      <c r="M1609" s="12"/>
    </row>
    <row r="1610" spans="1:13" ht="38.25">
      <c r="A1610" s="12"/>
      <c r="B1610" s="22">
        <v>386</v>
      </c>
      <c r="C1610" s="245" t="s">
        <v>7700</v>
      </c>
      <c r="D1610" s="472" t="s">
        <v>7701</v>
      </c>
      <c r="E1610" s="472" t="s">
        <v>7702</v>
      </c>
      <c r="F1610" s="472" t="s">
        <v>4813</v>
      </c>
      <c r="G1610" s="495">
        <v>5200</v>
      </c>
      <c r="H1610" s="240" t="s">
        <v>4491</v>
      </c>
      <c r="I1610" s="472"/>
      <c r="J1610" s="470"/>
      <c r="K1610" s="241" t="s">
        <v>6851</v>
      </c>
      <c r="L1610" s="472" t="s">
        <v>4814</v>
      </c>
      <c r="M1610" s="12"/>
    </row>
    <row r="1611" spans="1:13" ht="76.5">
      <c r="A1611" s="12"/>
      <c r="B1611" s="22">
        <v>387</v>
      </c>
      <c r="C1611" s="246" t="s">
        <v>7704</v>
      </c>
      <c r="D1611" s="473" t="s">
        <v>7705</v>
      </c>
      <c r="E1611" s="473" t="s">
        <v>7689</v>
      </c>
      <c r="F1611" s="473" t="s">
        <v>7706</v>
      </c>
      <c r="G1611" s="496">
        <v>559380</v>
      </c>
      <c r="H1611" s="240" t="s">
        <v>4491</v>
      </c>
      <c r="I1611" s="473"/>
      <c r="J1611" s="470"/>
      <c r="K1611" s="241" t="s">
        <v>6849</v>
      </c>
      <c r="L1611" s="473" t="s">
        <v>7707</v>
      </c>
      <c r="M1611" s="12"/>
    </row>
    <row r="1612" spans="1:13" ht="38.25">
      <c r="A1612" s="12"/>
      <c r="B1612" s="22">
        <v>388</v>
      </c>
      <c r="C1612" s="248" t="s">
        <v>2026</v>
      </c>
      <c r="D1612" s="473" t="s">
        <v>7708</v>
      </c>
      <c r="E1612" s="473" t="s">
        <v>7709</v>
      </c>
      <c r="F1612" s="473" t="s">
        <v>7710</v>
      </c>
      <c r="G1612" s="496">
        <v>1000</v>
      </c>
      <c r="H1612" s="240" t="s">
        <v>4491</v>
      </c>
      <c r="I1612" s="473"/>
      <c r="J1612" s="470"/>
      <c r="K1612" s="241" t="s">
        <v>6372</v>
      </c>
      <c r="L1612" s="473" t="s">
        <v>7711</v>
      </c>
      <c r="M1612" s="12"/>
    </row>
    <row r="1613" spans="1:13" ht="25.5">
      <c r="A1613" s="12"/>
      <c r="B1613" s="22">
        <v>389</v>
      </c>
      <c r="C1613" s="248" t="s">
        <v>7712</v>
      </c>
      <c r="D1613" s="473" t="s">
        <v>7713</v>
      </c>
      <c r="E1613" s="473" t="s">
        <v>7714</v>
      </c>
      <c r="F1613" s="473" t="s">
        <v>7715</v>
      </c>
      <c r="G1613" s="496">
        <v>5000</v>
      </c>
      <c r="H1613" s="240" t="s">
        <v>4491</v>
      </c>
      <c r="I1613" s="473"/>
      <c r="J1613" s="470"/>
      <c r="K1613" s="241" t="s">
        <v>7280</v>
      </c>
      <c r="L1613" s="473" t="s">
        <v>7716</v>
      </c>
      <c r="M1613" s="12"/>
    </row>
    <row r="1614" spans="1:13" ht="63.75">
      <c r="A1614" s="12"/>
      <c r="B1614" s="22">
        <v>390</v>
      </c>
      <c r="C1614" s="248" t="s">
        <v>2028</v>
      </c>
      <c r="D1614" s="473" t="s">
        <v>7717</v>
      </c>
      <c r="E1614" s="473" t="s">
        <v>7718</v>
      </c>
      <c r="F1614" s="473" t="s">
        <v>7719</v>
      </c>
      <c r="G1614" s="496">
        <v>5000</v>
      </c>
      <c r="H1614" s="240" t="s">
        <v>4491</v>
      </c>
      <c r="I1614" s="473"/>
      <c r="J1614" s="470"/>
      <c r="K1614" s="241" t="s">
        <v>7281</v>
      </c>
      <c r="L1614" s="473" t="s">
        <v>7720</v>
      </c>
      <c r="M1614" s="12"/>
    </row>
    <row r="1615" spans="1:13" ht="38.25">
      <c r="A1615" s="12"/>
      <c r="B1615" s="22">
        <v>391</v>
      </c>
      <c r="C1615" s="248" t="s">
        <v>2027</v>
      </c>
      <c r="D1615" s="497" t="s">
        <v>7721</v>
      </c>
      <c r="E1615" s="473" t="s">
        <v>7722</v>
      </c>
      <c r="F1615" s="473" t="s">
        <v>7723</v>
      </c>
      <c r="G1615" s="496">
        <v>4600</v>
      </c>
      <c r="H1615" s="240" t="s">
        <v>4491</v>
      </c>
      <c r="I1615" s="473"/>
      <c r="J1615" s="470"/>
      <c r="K1615" s="241" t="s">
        <v>6369</v>
      </c>
      <c r="L1615" s="473" t="s">
        <v>7724</v>
      </c>
      <c r="M1615" s="12"/>
    </row>
    <row r="1616" spans="1:13" ht="38.25">
      <c r="A1616" s="12"/>
      <c r="B1616" s="22">
        <v>392</v>
      </c>
      <c r="C1616" s="245" t="s">
        <v>1405</v>
      </c>
      <c r="D1616" s="472" t="s">
        <v>2261</v>
      </c>
      <c r="E1616" s="472" t="s">
        <v>2262</v>
      </c>
      <c r="F1616" s="472" t="s">
        <v>2263</v>
      </c>
      <c r="G1616" s="495">
        <v>11281</v>
      </c>
      <c r="H1616" s="240" t="s">
        <v>4491</v>
      </c>
      <c r="I1616" s="472"/>
      <c r="J1616" s="470"/>
      <c r="K1616" s="241" t="s">
        <v>6373</v>
      </c>
      <c r="L1616" s="472" t="s">
        <v>2264</v>
      </c>
      <c r="M1616" s="12"/>
    </row>
    <row r="1617" spans="1:13" ht="38.25">
      <c r="A1617" s="12"/>
      <c r="B1617" s="22">
        <v>393</v>
      </c>
      <c r="C1617" s="245" t="s">
        <v>2265</v>
      </c>
      <c r="D1617" s="472" t="s">
        <v>2266</v>
      </c>
      <c r="E1617" s="472" t="s">
        <v>2267</v>
      </c>
      <c r="F1617" s="472" t="s">
        <v>2268</v>
      </c>
      <c r="G1617" s="495">
        <v>854</v>
      </c>
      <c r="H1617" s="240" t="s">
        <v>4491</v>
      </c>
      <c r="I1617" s="472"/>
      <c r="J1617" s="470"/>
      <c r="K1617" s="241" t="s">
        <v>6372</v>
      </c>
      <c r="L1617" s="472" t="s">
        <v>2269</v>
      </c>
      <c r="M1617" s="12"/>
    </row>
    <row r="1618" spans="1:13" ht="51">
      <c r="A1618" s="12"/>
      <c r="B1618" s="22">
        <v>394</v>
      </c>
      <c r="C1618" s="245" t="s">
        <v>5621</v>
      </c>
      <c r="D1618" s="472" t="s">
        <v>7725</v>
      </c>
      <c r="E1618" s="472" t="s">
        <v>2377</v>
      </c>
      <c r="F1618" s="472" t="s">
        <v>2378</v>
      </c>
      <c r="G1618" s="384">
        <f>1016+20333+16224</f>
        <v>37573</v>
      </c>
      <c r="H1618" s="240" t="s">
        <v>4491</v>
      </c>
      <c r="I1618" s="472"/>
      <c r="J1618" s="470"/>
      <c r="K1618" s="241" t="s">
        <v>6847</v>
      </c>
      <c r="L1618" s="472" t="s">
        <v>7726</v>
      </c>
      <c r="M1618" s="12"/>
    </row>
    <row r="1619" spans="1:13" ht="38.25">
      <c r="A1619" s="12"/>
      <c r="B1619" s="22">
        <v>395</v>
      </c>
      <c r="C1619" s="245" t="s">
        <v>2379</v>
      </c>
      <c r="D1619" s="472" t="s">
        <v>2380</v>
      </c>
      <c r="E1619" s="472" t="s">
        <v>7727</v>
      </c>
      <c r="F1619" s="472" t="s">
        <v>2381</v>
      </c>
      <c r="G1619" s="495">
        <v>4290</v>
      </c>
      <c r="H1619" s="240" t="s">
        <v>4491</v>
      </c>
      <c r="I1619" s="472"/>
      <c r="J1619" s="470"/>
      <c r="K1619" s="241" t="s">
        <v>6378</v>
      </c>
      <c r="L1619" s="472" t="s">
        <v>2382</v>
      </c>
      <c r="M1619" s="12"/>
    </row>
    <row r="1620" spans="1:13" ht="25.5">
      <c r="A1620" s="12"/>
      <c r="B1620" s="22">
        <v>396</v>
      </c>
      <c r="C1620" s="245" t="s">
        <v>2383</v>
      </c>
      <c r="D1620" s="472" t="s">
        <v>5622</v>
      </c>
      <c r="E1620" s="472" t="s">
        <v>5811</v>
      </c>
      <c r="F1620" s="472" t="s">
        <v>5974</v>
      </c>
      <c r="G1620" s="495">
        <v>2830</v>
      </c>
      <c r="H1620" s="240" t="s">
        <v>4491</v>
      </c>
      <c r="I1620" s="472"/>
      <c r="J1620" s="470"/>
      <c r="K1620" s="241" t="s">
        <v>6847</v>
      </c>
      <c r="L1620" s="472" t="s">
        <v>7728</v>
      </c>
      <c r="M1620" s="12"/>
    </row>
    <row r="1621" spans="1:13" ht="51">
      <c r="A1621" s="12"/>
      <c r="B1621" s="22">
        <v>397</v>
      </c>
      <c r="C1621" s="245" t="s">
        <v>5623</v>
      </c>
      <c r="D1621" s="472" t="s">
        <v>7729</v>
      </c>
      <c r="E1621" s="472" t="s">
        <v>7730</v>
      </c>
      <c r="F1621" s="472" t="s">
        <v>7731</v>
      </c>
      <c r="G1621" s="384">
        <v>8000</v>
      </c>
      <c r="H1621" s="240" t="s">
        <v>4491</v>
      </c>
      <c r="I1621" s="472"/>
      <c r="J1621" s="470"/>
      <c r="K1621" s="241" t="s">
        <v>7282</v>
      </c>
      <c r="L1621" s="472" t="s">
        <v>7732</v>
      </c>
      <c r="M1621" s="12"/>
    </row>
    <row r="1622" spans="1:13" ht="38.25">
      <c r="A1622" s="12"/>
      <c r="B1622" s="22">
        <v>398</v>
      </c>
      <c r="C1622" s="245" t="s">
        <v>7733</v>
      </c>
      <c r="D1622" s="472" t="s">
        <v>7734</v>
      </c>
      <c r="E1622" s="472" t="s">
        <v>7735</v>
      </c>
      <c r="F1622" s="472" t="s">
        <v>7736</v>
      </c>
      <c r="G1622" s="384">
        <v>200</v>
      </c>
      <c r="H1622" s="240" t="s">
        <v>4491</v>
      </c>
      <c r="I1622" s="472"/>
      <c r="J1622" s="470"/>
      <c r="K1622" s="241" t="s">
        <v>6851</v>
      </c>
      <c r="L1622" s="472" t="s">
        <v>7737</v>
      </c>
      <c r="M1622" s="12"/>
    </row>
    <row r="1623" spans="1:13" ht="51">
      <c r="A1623" s="12"/>
      <c r="B1623" s="22">
        <v>399</v>
      </c>
      <c r="C1623" s="245" t="s">
        <v>7738</v>
      </c>
      <c r="D1623" s="472" t="s">
        <v>7739</v>
      </c>
      <c r="E1623" s="472" t="s">
        <v>7740</v>
      </c>
      <c r="F1623" s="472" t="s">
        <v>5976</v>
      </c>
      <c r="G1623" s="495">
        <v>3360</v>
      </c>
      <c r="H1623" s="240" t="s">
        <v>4491</v>
      </c>
      <c r="I1623" s="472"/>
      <c r="J1623" s="470"/>
      <c r="K1623" s="241">
        <v>42998</v>
      </c>
      <c r="L1623" s="472" t="s">
        <v>7741</v>
      </c>
      <c r="M1623" s="12"/>
    </row>
    <row r="1624" spans="1:13" ht="63.75">
      <c r="A1624" s="12"/>
      <c r="B1624" s="22">
        <v>400</v>
      </c>
      <c r="C1624" s="248" t="s">
        <v>7742</v>
      </c>
      <c r="D1624" s="473" t="s">
        <v>7743</v>
      </c>
      <c r="E1624" s="473" t="s">
        <v>7744</v>
      </c>
      <c r="F1624" s="473" t="s">
        <v>5975</v>
      </c>
      <c r="G1624" s="496">
        <v>33281</v>
      </c>
      <c r="H1624" s="240" t="s">
        <v>4491</v>
      </c>
      <c r="I1624" s="473"/>
      <c r="J1624" s="470"/>
      <c r="K1624" s="241">
        <v>42924</v>
      </c>
      <c r="L1624" s="473" t="s">
        <v>6127</v>
      </c>
      <c r="M1624" s="12"/>
    </row>
    <row r="1625" spans="1:13" ht="76.5">
      <c r="A1625" s="12"/>
      <c r="B1625" s="22">
        <v>401</v>
      </c>
      <c r="C1625" s="246" t="s">
        <v>7745</v>
      </c>
      <c r="D1625" s="473" t="s">
        <v>7746</v>
      </c>
      <c r="E1625" s="473" t="s">
        <v>7747</v>
      </c>
      <c r="F1625" s="473" t="s">
        <v>7748</v>
      </c>
      <c r="G1625" s="496">
        <v>25227</v>
      </c>
      <c r="H1625" s="240" t="s">
        <v>4491</v>
      </c>
      <c r="I1625" s="473"/>
      <c r="J1625" s="470"/>
      <c r="K1625" s="241">
        <v>42636</v>
      </c>
      <c r="L1625" s="473" t="s">
        <v>6126</v>
      </c>
      <c r="M1625" s="12"/>
    </row>
    <row r="1626" spans="1:13" ht="63.75">
      <c r="A1626" s="12"/>
      <c r="B1626" s="22">
        <v>402</v>
      </c>
      <c r="C1626" s="246" t="s">
        <v>2259</v>
      </c>
      <c r="D1626" s="473" t="s">
        <v>7749</v>
      </c>
      <c r="E1626" s="473" t="s">
        <v>7750</v>
      </c>
      <c r="F1626" s="473" t="s">
        <v>7751</v>
      </c>
      <c r="G1626" s="496">
        <v>10000</v>
      </c>
      <c r="H1626" s="240" t="s">
        <v>4491</v>
      </c>
      <c r="I1626" s="473"/>
      <c r="J1626" s="470"/>
      <c r="K1626" s="241" t="s">
        <v>6381</v>
      </c>
      <c r="L1626" s="473" t="s">
        <v>7752</v>
      </c>
      <c r="M1626" s="12"/>
    </row>
    <row r="1627" spans="1:13" ht="76.5">
      <c r="A1627" s="12"/>
      <c r="B1627" s="22">
        <v>403</v>
      </c>
      <c r="C1627" s="246" t="s">
        <v>4195</v>
      </c>
      <c r="D1627" s="473" t="s">
        <v>7705</v>
      </c>
      <c r="E1627" s="473" t="s">
        <v>7689</v>
      </c>
      <c r="F1627" s="473" t="s">
        <v>7753</v>
      </c>
      <c r="G1627" s="496">
        <v>450000</v>
      </c>
      <c r="H1627" s="240" t="s">
        <v>4491</v>
      </c>
      <c r="I1627" s="473"/>
      <c r="J1627" s="470"/>
      <c r="K1627" s="241" t="s">
        <v>6491</v>
      </c>
      <c r="L1627" s="473" t="s">
        <v>6125</v>
      </c>
      <c r="M1627" s="12"/>
    </row>
    <row r="1628" spans="1:13" ht="38.25">
      <c r="A1628" s="12"/>
      <c r="B1628" s="22">
        <v>404</v>
      </c>
      <c r="C1628" s="248" t="s">
        <v>2481</v>
      </c>
      <c r="D1628" s="473" t="s">
        <v>7754</v>
      </c>
      <c r="E1628" s="473" t="s">
        <v>7755</v>
      </c>
      <c r="F1628" s="473" t="s">
        <v>7756</v>
      </c>
      <c r="G1628" s="496">
        <v>200</v>
      </c>
      <c r="H1628" s="240" t="s">
        <v>4491</v>
      </c>
      <c r="I1628" s="473"/>
      <c r="J1628" s="470"/>
      <c r="K1628" s="241">
        <v>42991</v>
      </c>
      <c r="L1628" s="473" t="s">
        <v>6879</v>
      </c>
      <c r="M1628" s="12"/>
    </row>
    <row r="1629" spans="1:13" ht="51">
      <c r="A1629" s="12"/>
      <c r="B1629" s="22">
        <v>405</v>
      </c>
      <c r="C1629" s="248" t="s">
        <v>7757</v>
      </c>
      <c r="D1629" s="473" t="s">
        <v>7758</v>
      </c>
      <c r="E1629" s="473" t="s">
        <v>7759</v>
      </c>
      <c r="F1629" s="473" t="s">
        <v>6880</v>
      </c>
      <c r="G1629" s="496">
        <v>200</v>
      </c>
      <c r="H1629" s="240" t="s">
        <v>4491</v>
      </c>
      <c r="I1629" s="473"/>
      <c r="J1629" s="470"/>
      <c r="K1629" s="241">
        <v>42996</v>
      </c>
      <c r="L1629" s="473" t="s">
        <v>6881</v>
      </c>
      <c r="M1629" s="12"/>
    </row>
    <row r="1630" spans="1:13" ht="38.25">
      <c r="A1630" s="12"/>
      <c r="B1630" s="22">
        <v>406</v>
      </c>
      <c r="C1630" s="246" t="s">
        <v>7760</v>
      </c>
      <c r="D1630" s="473" t="s">
        <v>7288</v>
      </c>
      <c r="E1630" s="473" t="s">
        <v>7761</v>
      </c>
      <c r="F1630" s="473" t="s">
        <v>7289</v>
      </c>
      <c r="G1630" s="496">
        <v>200</v>
      </c>
      <c r="H1630" s="240" t="s">
        <v>4491</v>
      </c>
      <c r="I1630" s="473"/>
      <c r="J1630" s="470"/>
      <c r="K1630" s="236" t="s">
        <v>6877</v>
      </c>
      <c r="L1630" s="473" t="s">
        <v>7290</v>
      </c>
      <c r="M1630" s="12"/>
    </row>
    <row r="1631" spans="1:13" ht="51">
      <c r="A1631" s="12"/>
      <c r="B1631" s="22">
        <v>407</v>
      </c>
      <c r="C1631" s="238" t="s">
        <v>6882</v>
      </c>
      <c r="D1631" s="236" t="s">
        <v>6883</v>
      </c>
      <c r="E1631" s="236" t="s">
        <v>6884</v>
      </c>
      <c r="F1631" s="236" t="s">
        <v>6885</v>
      </c>
      <c r="G1631" s="498">
        <v>325000</v>
      </c>
      <c r="H1631" s="240" t="s">
        <v>4491</v>
      </c>
      <c r="I1631" s="240"/>
      <c r="J1631" s="236"/>
      <c r="K1631" s="241">
        <v>43067</v>
      </c>
      <c r="L1631" s="236" t="s">
        <v>6886</v>
      </c>
      <c r="M1631" s="12"/>
    </row>
    <row r="1632" spans="1:13" ht="38.25">
      <c r="A1632" s="12"/>
      <c r="B1632" s="22">
        <v>408</v>
      </c>
      <c r="C1632" s="249" t="s">
        <v>6887</v>
      </c>
      <c r="D1632" s="250" t="s">
        <v>6888</v>
      </c>
      <c r="E1632" s="250" t="s">
        <v>6889</v>
      </c>
      <c r="F1632" s="250" t="s">
        <v>6890</v>
      </c>
      <c r="G1632" s="489">
        <v>400</v>
      </c>
      <c r="H1632" s="240" t="s">
        <v>4491</v>
      </c>
      <c r="I1632" s="240"/>
      <c r="J1632" s="236"/>
      <c r="K1632" s="499">
        <v>43006</v>
      </c>
      <c r="L1632" s="250" t="s">
        <v>6891</v>
      </c>
      <c r="M1632" s="12"/>
    </row>
    <row r="1633" spans="1:13" ht="51">
      <c r="A1633" s="12"/>
      <c r="B1633" s="22">
        <v>409</v>
      </c>
      <c r="C1633" s="249" t="s">
        <v>6882</v>
      </c>
      <c r="D1633" s="250" t="s">
        <v>6883</v>
      </c>
      <c r="E1633" s="250" t="s">
        <v>6884</v>
      </c>
      <c r="F1633" s="250" t="s">
        <v>6892</v>
      </c>
      <c r="G1633" s="489">
        <v>28440</v>
      </c>
      <c r="H1633" s="240" t="s">
        <v>4491</v>
      </c>
      <c r="I1633" s="240"/>
      <c r="J1633" s="236"/>
      <c r="K1633" s="499">
        <v>43004</v>
      </c>
      <c r="L1633" s="250" t="s">
        <v>6893</v>
      </c>
      <c r="M1633" s="12"/>
    </row>
    <row r="1634" spans="1:13" ht="25.5">
      <c r="A1634" s="12"/>
      <c r="B1634" s="22">
        <v>410</v>
      </c>
      <c r="C1634" s="249" t="s">
        <v>2972</v>
      </c>
      <c r="D1634" s="250" t="s">
        <v>2973</v>
      </c>
      <c r="E1634" s="250" t="s">
        <v>2974</v>
      </c>
      <c r="F1634" s="250" t="s">
        <v>5977</v>
      </c>
      <c r="G1634" s="489">
        <v>3050</v>
      </c>
      <c r="H1634" s="240" t="s">
        <v>4491</v>
      </c>
      <c r="I1634" s="240"/>
      <c r="J1634" s="236"/>
      <c r="K1634" s="499">
        <v>42822</v>
      </c>
      <c r="L1634" s="250" t="s">
        <v>6128</v>
      </c>
      <c r="M1634" s="12"/>
    </row>
    <row r="1635" spans="1:13" ht="25.5">
      <c r="A1635" s="12"/>
      <c r="B1635" s="22">
        <v>411</v>
      </c>
      <c r="C1635" s="249" t="s">
        <v>3130</v>
      </c>
      <c r="D1635" s="250" t="s">
        <v>3131</v>
      </c>
      <c r="E1635" s="250" t="s">
        <v>7291</v>
      </c>
      <c r="F1635" s="250" t="s">
        <v>3132</v>
      </c>
      <c r="G1635" s="489">
        <v>5080</v>
      </c>
      <c r="H1635" s="240" t="s">
        <v>4491</v>
      </c>
      <c r="I1635" s="240"/>
      <c r="J1635" s="236"/>
      <c r="K1635" s="499">
        <v>42816</v>
      </c>
      <c r="L1635" s="250" t="s">
        <v>3133</v>
      </c>
      <c r="M1635" s="12"/>
    </row>
    <row r="1636" spans="1:13" ht="25.5">
      <c r="A1636" s="12"/>
      <c r="B1636" s="22">
        <v>412</v>
      </c>
      <c r="C1636" s="249" t="s">
        <v>2957</v>
      </c>
      <c r="D1636" s="250" t="s">
        <v>2958</v>
      </c>
      <c r="E1636" s="250" t="s">
        <v>7292</v>
      </c>
      <c r="F1636" s="250" t="s">
        <v>2959</v>
      </c>
      <c r="G1636" s="489">
        <v>25050</v>
      </c>
      <c r="H1636" s="240" t="s">
        <v>4491</v>
      </c>
      <c r="I1636" s="240"/>
      <c r="J1636" s="236"/>
      <c r="K1636" s="499">
        <v>43000</v>
      </c>
      <c r="L1636" s="250" t="s">
        <v>2960</v>
      </c>
      <c r="M1636" s="12"/>
    </row>
    <row r="1637" spans="1:13" ht="25.5">
      <c r="A1637" s="12"/>
      <c r="B1637" s="22">
        <v>413</v>
      </c>
      <c r="C1637" s="249" t="s">
        <v>3125</v>
      </c>
      <c r="D1637" s="250" t="s">
        <v>3126</v>
      </c>
      <c r="E1637" s="250" t="s">
        <v>3127</v>
      </c>
      <c r="F1637" s="250" t="s">
        <v>3128</v>
      </c>
      <c r="G1637" s="489">
        <v>5000</v>
      </c>
      <c r="H1637" s="240" t="s">
        <v>4491</v>
      </c>
      <c r="I1637" s="240"/>
      <c r="J1637" s="236"/>
      <c r="K1637" s="499">
        <v>43000</v>
      </c>
      <c r="L1637" s="250" t="s">
        <v>3129</v>
      </c>
      <c r="M1637" s="12"/>
    </row>
    <row r="1638" spans="1:13" ht="38.25">
      <c r="A1638" s="12"/>
      <c r="B1638" s="22">
        <v>414</v>
      </c>
      <c r="C1638" s="249" t="s">
        <v>3113</v>
      </c>
      <c r="D1638" s="250" t="s">
        <v>3114</v>
      </c>
      <c r="E1638" s="250" t="s">
        <v>7293</v>
      </c>
      <c r="F1638" s="250" t="s">
        <v>7294</v>
      </c>
      <c r="G1638" s="489">
        <v>5000</v>
      </c>
      <c r="H1638" s="240" t="s">
        <v>4491</v>
      </c>
      <c r="I1638" s="240"/>
      <c r="J1638" s="236"/>
      <c r="K1638" s="499">
        <v>42816</v>
      </c>
      <c r="L1638" s="250" t="s">
        <v>3115</v>
      </c>
      <c r="M1638" s="12"/>
    </row>
    <row r="1639" spans="1:13" ht="25.5">
      <c r="A1639" s="12"/>
      <c r="B1639" s="22">
        <v>415</v>
      </c>
      <c r="C1639" s="249" t="s">
        <v>2884</v>
      </c>
      <c r="D1639" s="250" t="s">
        <v>3359</v>
      </c>
      <c r="E1639" s="250" t="s">
        <v>3360</v>
      </c>
      <c r="F1639" s="250" t="s">
        <v>7295</v>
      </c>
      <c r="G1639" s="489">
        <v>4200</v>
      </c>
      <c r="H1639" s="240" t="s">
        <v>4491</v>
      </c>
      <c r="I1639" s="240"/>
      <c r="J1639" s="236"/>
      <c r="K1639" s="499">
        <v>43092</v>
      </c>
      <c r="L1639" s="250" t="s">
        <v>7296</v>
      </c>
      <c r="M1639" s="12"/>
    </row>
    <row r="1640" spans="1:13" ht="25.5">
      <c r="A1640" s="12"/>
      <c r="B1640" s="22">
        <v>416</v>
      </c>
      <c r="C1640" s="249" t="s">
        <v>4817</v>
      </c>
      <c r="D1640" s="250" t="s">
        <v>4818</v>
      </c>
      <c r="E1640" s="250" t="s">
        <v>4819</v>
      </c>
      <c r="F1640" s="250" t="s">
        <v>4820</v>
      </c>
      <c r="G1640" s="489">
        <v>26853</v>
      </c>
      <c r="H1640" s="240" t="s">
        <v>4491</v>
      </c>
      <c r="I1640" s="240"/>
      <c r="J1640" s="236"/>
      <c r="K1640" s="499">
        <v>43095</v>
      </c>
      <c r="L1640" s="250" t="s">
        <v>4821</v>
      </c>
      <c r="M1640" s="12"/>
    </row>
    <row r="1641" spans="1:13" ht="25.5">
      <c r="A1641" s="12"/>
      <c r="B1641" s="22">
        <v>417</v>
      </c>
      <c r="C1641" s="249" t="s">
        <v>4817</v>
      </c>
      <c r="D1641" s="250" t="s">
        <v>4818</v>
      </c>
      <c r="E1641" s="250" t="s">
        <v>4819</v>
      </c>
      <c r="F1641" s="250" t="s">
        <v>4822</v>
      </c>
      <c r="G1641" s="489">
        <v>571392</v>
      </c>
      <c r="H1641" s="240" t="s">
        <v>4491</v>
      </c>
      <c r="I1641" s="240"/>
      <c r="J1641" s="236"/>
      <c r="K1641" s="499">
        <v>43095</v>
      </c>
      <c r="L1641" s="250" t="s">
        <v>4823</v>
      </c>
      <c r="M1641" s="12"/>
    </row>
    <row r="1642" spans="1:13" ht="25.5">
      <c r="A1642" s="12"/>
      <c r="B1642" s="22">
        <v>418</v>
      </c>
      <c r="C1642" s="249" t="s">
        <v>4817</v>
      </c>
      <c r="D1642" s="250" t="s">
        <v>4818</v>
      </c>
      <c r="E1642" s="250" t="s">
        <v>4824</v>
      </c>
      <c r="F1642" s="250" t="s">
        <v>4825</v>
      </c>
      <c r="G1642" s="489">
        <v>649868</v>
      </c>
      <c r="H1642" s="240" t="s">
        <v>4491</v>
      </c>
      <c r="I1642" s="240"/>
      <c r="J1642" s="236"/>
      <c r="K1642" s="499">
        <v>43095</v>
      </c>
      <c r="L1642" s="250" t="s">
        <v>4826</v>
      </c>
      <c r="M1642" s="12"/>
    </row>
    <row r="1643" spans="1:13" ht="25.5">
      <c r="A1643" s="12"/>
      <c r="B1643" s="22">
        <v>419</v>
      </c>
      <c r="C1643" s="249" t="s">
        <v>3139</v>
      </c>
      <c r="D1643" s="250" t="s">
        <v>3140</v>
      </c>
      <c r="E1643" s="250" t="s">
        <v>3141</v>
      </c>
      <c r="F1643" s="250" t="s">
        <v>3142</v>
      </c>
      <c r="G1643" s="489">
        <v>800</v>
      </c>
      <c r="H1643" s="240" t="s">
        <v>4491</v>
      </c>
      <c r="I1643" s="240"/>
      <c r="J1643" s="236"/>
      <c r="K1643" s="499">
        <v>43000</v>
      </c>
      <c r="L1643" s="250" t="s">
        <v>3143</v>
      </c>
      <c r="M1643" s="12"/>
    </row>
    <row r="1644" spans="1:13" ht="25.5">
      <c r="A1644" s="12"/>
      <c r="B1644" s="22">
        <v>420</v>
      </c>
      <c r="C1644" s="249" t="s">
        <v>2952</v>
      </c>
      <c r="D1644" s="250" t="s">
        <v>2953</v>
      </c>
      <c r="E1644" s="250" t="s">
        <v>2954</v>
      </c>
      <c r="F1644" s="250" t="s">
        <v>7297</v>
      </c>
      <c r="G1644" s="489">
        <v>5000</v>
      </c>
      <c r="H1644" s="240" t="s">
        <v>4491</v>
      </c>
      <c r="I1644" s="240"/>
      <c r="J1644" s="236"/>
      <c r="K1644" s="499">
        <v>43000</v>
      </c>
      <c r="L1644" s="250" t="s">
        <v>2955</v>
      </c>
      <c r="M1644" s="12"/>
    </row>
    <row r="1645" spans="1:13" ht="25.5">
      <c r="A1645" s="12"/>
      <c r="B1645" s="22">
        <v>421</v>
      </c>
      <c r="C1645" s="249" t="s">
        <v>4406</v>
      </c>
      <c r="D1645" s="250" t="s">
        <v>4407</v>
      </c>
      <c r="E1645" s="250" t="s">
        <v>4196</v>
      </c>
      <c r="F1645" s="250" t="s">
        <v>4408</v>
      </c>
      <c r="G1645" s="489">
        <v>25062</v>
      </c>
      <c r="H1645" s="240" t="s">
        <v>4491</v>
      </c>
      <c r="I1645" s="240"/>
      <c r="J1645" s="236"/>
      <c r="K1645" s="499">
        <v>42789</v>
      </c>
      <c r="L1645" s="250" t="s">
        <v>6129</v>
      </c>
      <c r="M1645" s="12"/>
    </row>
    <row r="1646" spans="1:13" ht="25.5">
      <c r="A1646" s="12"/>
      <c r="B1646" s="22">
        <v>422</v>
      </c>
      <c r="C1646" s="249" t="s">
        <v>3116</v>
      </c>
      <c r="D1646" s="250" t="s">
        <v>3117</v>
      </c>
      <c r="E1646" s="250" t="s">
        <v>3118</v>
      </c>
      <c r="F1646" s="250" t="s">
        <v>3119</v>
      </c>
      <c r="G1646" s="489">
        <v>5050</v>
      </c>
      <c r="H1646" s="240" t="s">
        <v>4491</v>
      </c>
      <c r="I1646" s="240"/>
      <c r="J1646" s="236"/>
      <c r="K1646" s="499">
        <v>43000</v>
      </c>
      <c r="L1646" s="250" t="s">
        <v>3120</v>
      </c>
      <c r="M1646" s="12"/>
    </row>
    <row r="1647" spans="1:13" ht="38.25">
      <c r="A1647" s="12"/>
      <c r="B1647" s="22">
        <v>423</v>
      </c>
      <c r="C1647" s="249" t="s">
        <v>3149</v>
      </c>
      <c r="D1647" s="250" t="s">
        <v>3150</v>
      </c>
      <c r="E1647" s="250" t="s">
        <v>3151</v>
      </c>
      <c r="F1647" s="250" t="s">
        <v>3152</v>
      </c>
      <c r="G1647" s="489">
        <v>477339</v>
      </c>
      <c r="H1647" s="240" t="s">
        <v>4491</v>
      </c>
      <c r="I1647" s="240"/>
      <c r="J1647" s="236"/>
      <c r="K1647" s="499">
        <v>43004</v>
      </c>
      <c r="L1647" s="250" t="s">
        <v>3153</v>
      </c>
      <c r="M1647" s="12"/>
    </row>
    <row r="1648" spans="1:13" ht="25.5">
      <c r="A1648" s="12"/>
      <c r="B1648" s="22">
        <v>424</v>
      </c>
      <c r="C1648" s="249" t="s">
        <v>3162</v>
      </c>
      <c r="D1648" s="250" t="s">
        <v>3163</v>
      </c>
      <c r="E1648" s="250" t="s">
        <v>3164</v>
      </c>
      <c r="F1648" s="250" t="s">
        <v>3165</v>
      </c>
      <c r="G1648" s="489">
        <v>4930</v>
      </c>
      <c r="H1648" s="240" t="s">
        <v>4491</v>
      </c>
      <c r="I1648" s="240"/>
      <c r="J1648" s="236"/>
      <c r="K1648" s="499">
        <v>43000</v>
      </c>
      <c r="L1648" s="250" t="s">
        <v>3166</v>
      </c>
      <c r="M1648" s="12"/>
    </row>
    <row r="1649" spans="1:13" ht="25.5">
      <c r="A1649" s="12"/>
      <c r="B1649" s="22">
        <v>425</v>
      </c>
      <c r="C1649" s="249" t="s">
        <v>4570</v>
      </c>
      <c r="D1649" s="250" t="s">
        <v>4571</v>
      </c>
      <c r="E1649" s="250" t="s">
        <v>4572</v>
      </c>
      <c r="F1649" s="250" t="s">
        <v>4573</v>
      </c>
      <c r="G1649" s="489">
        <v>5190</v>
      </c>
      <c r="H1649" s="240" t="s">
        <v>4491</v>
      </c>
      <c r="I1649" s="242"/>
      <c r="J1649" s="236"/>
      <c r="K1649" s="499">
        <v>42815</v>
      </c>
      <c r="L1649" s="250" t="s">
        <v>4574</v>
      </c>
      <c r="M1649" s="12"/>
    </row>
    <row r="1650" spans="1:13" ht="76.5">
      <c r="A1650" s="12"/>
      <c r="B1650" s="22">
        <v>426</v>
      </c>
      <c r="C1650" s="249" t="s">
        <v>5624</v>
      </c>
      <c r="D1650" s="250" t="s">
        <v>5625</v>
      </c>
      <c r="E1650" s="250" t="s">
        <v>3107</v>
      </c>
      <c r="F1650" s="250" t="s">
        <v>3108</v>
      </c>
      <c r="G1650" s="489">
        <v>40000</v>
      </c>
      <c r="H1650" s="240" t="s">
        <v>4491</v>
      </c>
      <c r="I1650" s="240"/>
      <c r="J1650" s="236"/>
      <c r="K1650" s="499">
        <v>43004</v>
      </c>
      <c r="L1650" s="250" t="s">
        <v>6130</v>
      </c>
      <c r="M1650" s="12"/>
    </row>
    <row r="1651" spans="1:13" ht="25.5">
      <c r="A1651" s="12"/>
      <c r="B1651" s="22">
        <v>427</v>
      </c>
      <c r="C1651" s="249" t="s">
        <v>2967</v>
      </c>
      <c r="D1651" s="250" t="s">
        <v>2968</v>
      </c>
      <c r="E1651" s="250" t="s">
        <v>2969</v>
      </c>
      <c r="F1651" s="250" t="s">
        <v>2970</v>
      </c>
      <c r="G1651" s="489">
        <v>5000</v>
      </c>
      <c r="H1651" s="240" t="s">
        <v>4491</v>
      </c>
      <c r="I1651" s="240"/>
      <c r="J1651" s="236"/>
      <c r="K1651" s="499">
        <v>43000</v>
      </c>
      <c r="L1651" s="250" t="s">
        <v>2971</v>
      </c>
      <c r="M1651" s="12"/>
    </row>
    <row r="1652" spans="1:13" ht="38.25">
      <c r="A1652" s="12"/>
      <c r="B1652" s="22">
        <v>428</v>
      </c>
      <c r="C1652" s="249" t="s">
        <v>3134</v>
      </c>
      <c r="D1652" s="250" t="s">
        <v>3135</v>
      </c>
      <c r="E1652" s="250" t="s">
        <v>3136</v>
      </c>
      <c r="F1652" s="250" t="s">
        <v>3137</v>
      </c>
      <c r="G1652" s="489">
        <v>380</v>
      </c>
      <c r="H1652" s="240" t="s">
        <v>4491</v>
      </c>
      <c r="I1652" s="240"/>
      <c r="J1652" s="236"/>
      <c r="K1652" s="499">
        <v>43000</v>
      </c>
      <c r="L1652" s="250" t="s">
        <v>3138</v>
      </c>
      <c r="M1652" s="12"/>
    </row>
    <row r="1653" spans="1:13" ht="25.5">
      <c r="A1653" s="12"/>
      <c r="B1653" s="22">
        <v>429</v>
      </c>
      <c r="C1653" s="249" t="s">
        <v>3121</v>
      </c>
      <c r="D1653" s="250" t="s">
        <v>3122</v>
      </c>
      <c r="E1653" s="250" t="s">
        <v>7298</v>
      </c>
      <c r="F1653" s="250" t="s">
        <v>3123</v>
      </c>
      <c r="G1653" s="489">
        <v>4650</v>
      </c>
      <c r="H1653" s="240" t="s">
        <v>4491</v>
      </c>
      <c r="I1653" s="240"/>
      <c r="J1653" s="236"/>
      <c r="K1653" s="499">
        <v>43003</v>
      </c>
      <c r="L1653" s="250" t="s">
        <v>3124</v>
      </c>
      <c r="M1653" s="12"/>
    </row>
    <row r="1654" spans="1:13" ht="25.5">
      <c r="A1654" s="12"/>
      <c r="B1654" s="22">
        <v>430</v>
      </c>
      <c r="C1654" s="249" t="s">
        <v>2975</v>
      </c>
      <c r="D1654" s="250" t="s">
        <v>2976</v>
      </c>
      <c r="E1654" s="250" t="s">
        <v>2977</v>
      </c>
      <c r="F1654" s="250" t="s">
        <v>2978</v>
      </c>
      <c r="G1654" s="489">
        <v>15000</v>
      </c>
      <c r="H1654" s="240" t="s">
        <v>4491</v>
      </c>
      <c r="I1654" s="242"/>
      <c r="J1654" s="236"/>
      <c r="K1654" s="499">
        <v>43003</v>
      </c>
      <c r="L1654" s="250" t="s">
        <v>2979</v>
      </c>
      <c r="M1654" s="12"/>
    </row>
    <row r="1655" spans="1:13" ht="25.5">
      <c r="A1655" s="12"/>
      <c r="B1655" s="22">
        <v>431</v>
      </c>
      <c r="C1655" s="249" t="s">
        <v>2926</v>
      </c>
      <c r="D1655" s="250" t="s">
        <v>2927</v>
      </c>
      <c r="E1655" s="250" t="s">
        <v>7299</v>
      </c>
      <c r="F1655" s="250" t="s">
        <v>2928</v>
      </c>
      <c r="G1655" s="489">
        <v>5000</v>
      </c>
      <c r="H1655" s="240" t="s">
        <v>4491</v>
      </c>
      <c r="I1655" s="242"/>
      <c r="J1655" s="236"/>
      <c r="K1655" s="499">
        <v>42816</v>
      </c>
      <c r="L1655" s="250" t="s">
        <v>2929</v>
      </c>
      <c r="M1655" s="12"/>
    </row>
    <row r="1656" spans="1:13" ht="25.5">
      <c r="A1656" s="12"/>
      <c r="B1656" s="22">
        <v>432</v>
      </c>
      <c r="C1656" s="249" t="s">
        <v>4134</v>
      </c>
      <c r="D1656" s="250" t="s">
        <v>2912</v>
      </c>
      <c r="E1656" s="250" t="s">
        <v>4135</v>
      </c>
      <c r="F1656" s="250" t="s">
        <v>4136</v>
      </c>
      <c r="G1656" s="489">
        <v>200</v>
      </c>
      <c r="H1656" s="240" t="s">
        <v>4491</v>
      </c>
      <c r="I1656" s="242"/>
      <c r="J1656" s="236"/>
      <c r="K1656" s="499">
        <v>42850</v>
      </c>
      <c r="L1656" s="250" t="s">
        <v>4198</v>
      </c>
      <c r="M1656" s="12"/>
    </row>
    <row r="1657" spans="1:13" ht="25.5">
      <c r="A1657" s="12"/>
      <c r="B1657" s="22">
        <v>433</v>
      </c>
      <c r="C1657" s="249" t="s">
        <v>2906</v>
      </c>
      <c r="D1657" s="250" t="s">
        <v>2907</v>
      </c>
      <c r="E1657" s="250" t="s">
        <v>2908</v>
      </c>
      <c r="F1657" s="250" t="s">
        <v>2909</v>
      </c>
      <c r="G1657" s="489">
        <v>7200</v>
      </c>
      <c r="H1657" s="240" t="s">
        <v>4491</v>
      </c>
      <c r="I1657" s="242"/>
      <c r="J1657" s="236"/>
      <c r="K1657" s="499">
        <v>43003</v>
      </c>
      <c r="L1657" s="250" t="s">
        <v>2910</v>
      </c>
      <c r="M1657" s="12"/>
    </row>
    <row r="1658" spans="1:13" ht="25.5">
      <c r="A1658" s="12"/>
      <c r="B1658" s="22">
        <v>434</v>
      </c>
      <c r="C1658" s="249" t="s">
        <v>2936</v>
      </c>
      <c r="D1658" s="250" t="s">
        <v>2937</v>
      </c>
      <c r="E1658" s="250" t="s">
        <v>2938</v>
      </c>
      <c r="F1658" s="250" t="s">
        <v>7300</v>
      </c>
      <c r="G1658" s="489">
        <v>7000</v>
      </c>
      <c r="H1658" s="240" t="s">
        <v>4491</v>
      </c>
      <c r="I1658" s="240"/>
      <c r="J1658" s="236"/>
      <c r="K1658" s="499">
        <v>42817</v>
      </c>
      <c r="L1658" s="250" t="s">
        <v>2939</v>
      </c>
      <c r="M1658" s="12"/>
    </row>
    <row r="1659" spans="1:13" ht="25.5">
      <c r="A1659" s="12"/>
      <c r="B1659" s="22">
        <v>435</v>
      </c>
      <c r="C1659" s="249" t="s">
        <v>2889</v>
      </c>
      <c r="D1659" s="250" t="s">
        <v>2885</v>
      </c>
      <c r="E1659" s="250" t="s">
        <v>2890</v>
      </c>
      <c r="F1659" s="250" t="s">
        <v>2891</v>
      </c>
      <c r="G1659" s="489">
        <v>5000</v>
      </c>
      <c r="H1659" s="240" t="s">
        <v>4491</v>
      </c>
      <c r="I1659" s="242"/>
      <c r="J1659" s="236"/>
      <c r="K1659" s="499">
        <v>42816</v>
      </c>
      <c r="L1659" s="250" t="s">
        <v>2892</v>
      </c>
      <c r="M1659" s="12"/>
    </row>
    <row r="1660" spans="1:13" ht="25.5">
      <c r="A1660" s="12"/>
      <c r="B1660" s="22">
        <v>436</v>
      </c>
      <c r="C1660" s="249" t="s">
        <v>2898</v>
      </c>
      <c r="D1660" s="250" t="s">
        <v>2899</v>
      </c>
      <c r="E1660" s="250" t="s">
        <v>7301</v>
      </c>
      <c r="F1660" s="250" t="s">
        <v>2900</v>
      </c>
      <c r="G1660" s="489">
        <v>200</v>
      </c>
      <c r="H1660" s="240" t="s">
        <v>4491</v>
      </c>
      <c r="I1660" s="242"/>
      <c r="J1660" s="236"/>
      <c r="K1660" s="499">
        <v>42816</v>
      </c>
      <c r="L1660" s="250" t="s">
        <v>2901</v>
      </c>
      <c r="M1660" s="12"/>
    </row>
    <row r="1661" spans="1:13" ht="25.5">
      <c r="A1661" s="12"/>
      <c r="B1661" s="22">
        <v>437</v>
      </c>
      <c r="C1661" s="249" t="s">
        <v>2943</v>
      </c>
      <c r="D1661" s="250" t="s">
        <v>2944</v>
      </c>
      <c r="E1661" s="250" t="s">
        <v>2945</v>
      </c>
      <c r="F1661" s="250" t="s">
        <v>2946</v>
      </c>
      <c r="G1661" s="489">
        <v>7125</v>
      </c>
      <c r="H1661" s="240" t="s">
        <v>4491</v>
      </c>
      <c r="I1661" s="240"/>
      <c r="J1661" s="236"/>
      <c r="K1661" s="499">
        <v>42815</v>
      </c>
      <c r="L1661" s="250" t="s">
        <v>2947</v>
      </c>
      <c r="M1661" s="12"/>
    </row>
    <row r="1662" spans="1:13" ht="25.5">
      <c r="A1662" s="12"/>
      <c r="B1662" s="22">
        <v>438</v>
      </c>
      <c r="C1662" s="249" t="s">
        <v>2902</v>
      </c>
      <c r="D1662" s="250" t="s">
        <v>2903</v>
      </c>
      <c r="E1662" s="250" t="s">
        <v>7302</v>
      </c>
      <c r="F1662" s="250" t="s">
        <v>2904</v>
      </c>
      <c r="G1662" s="489">
        <v>200</v>
      </c>
      <c r="H1662" s="240" t="s">
        <v>4491</v>
      </c>
      <c r="I1662" s="240"/>
      <c r="J1662" s="236"/>
      <c r="K1662" s="499">
        <v>42814</v>
      </c>
      <c r="L1662" s="250" t="s">
        <v>2905</v>
      </c>
      <c r="M1662" s="12"/>
    </row>
    <row r="1663" spans="1:13" ht="25.5">
      <c r="A1663" s="12"/>
      <c r="B1663" s="22">
        <v>439</v>
      </c>
      <c r="C1663" s="249" t="s">
        <v>2948</v>
      </c>
      <c r="D1663" s="250" t="s">
        <v>2944</v>
      </c>
      <c r="E1663" s="250" t="s">
        <v>7303</v>
      </c>
      <c r="F1663" s="250" t="s">
        <v>2949</v>
      </c>
      <c r="G1663" s="489">
        <v>9500</v>
      </c>
      <c r="H1663" s="240" t="s">
        <v>4491</v>
      </c>
      <c r="I1663" s="240"/>
      <c r="J1663" s="236"/>
      <c r="K1663" s="499">
        <v>43004</v>
      </c>
      <c r="L1663" s="250" t="s">
        <v>2950</v>
      </c>
      <c r="M1663" s="12"/>
    </row>
    <row r="1664" spans="1:13" ht="25.5">
      <c r="A1664" s="12"/>
      <c r="B1664" s="22">
        <v>440</v>
      </c>
      <c r="C1664" s="249" t="s">
        <v>2893</v>
      </c>
      <c r="D1664" s="250" t="s">
        <v>2894</v>
      </c>
      <c r="E1664" s="250" t="s">
        <v>2895</v>
      </c>
      <c r="F1664" s="250" t="s">
        <v>2896</v>
      </c>
      <c r="G1664" s="489">
        <v>200</v>
      </c>
      <c r="H1664" s="240" t="s">
        <v>4491</v>
      </c>
      <c r="I1664" s="240"/>
      <c r="J1664" s="236"/>
      <c r="K1664" s="499">
        <v>42797</v>
      </c>
      <c r="L1664" s="250" t="s">
        <v>2897</v>
      </c>
      <c r="M1664" s="12"/>
    </row>
    <row r="1665" spans="1:13" ht="25.5">
      <c r="A1665" s="12"/>
      <c r="B1665" s="22">
        <v>441</v>
      </c>
      <c r="C1665" s="249" t="s">
        <v>2917</v>
      </c>
      <c r="D1665" s="250" t="s">
        <v>2918</v>
      </c>
      <c r="E1665" s="250" t="s">
        <v>2919</v>
      </c>
      <c r="F1665" s="250" t="s">
        <v>2920</v>
      </c>
      <c r="G1665" s="489">
        <v>4800</v>
      </c>
      <c r="H1665" s="240" t="s">
        <v>4491</v>
      </c>
      <c r="I1665" s="240"/>
      <c r="J1665" s="236"/>
      <c r="K1665" s="499">
        <v>42814</v>
      </c>
      <c r="L1665" s="250" t="s">
        <v>2921</v>
      </c>
      <c r="M1665" s="12"/>
    </row>
    <row r="1666" spans="1:13" ht="25.5">
      <c r="A1666" s="12"/>
      <c r="B1666" s="22">
        <v>442</v>
      </c>
      <c r="C1666" s="249" t="s">
        <v>3348</v>
      </c>
      <c r="D1666" s="250" t="s">
        <v>3349</v>
      </c>
      <c r="E1666" s="250" t="s">
        <v>7304</v>
      </c>
      <c r="F1666" s="250" t="s">
        <v>3350</v>
      </c>
      <c r="G1666" s="489">
        <v>28800</v>
      </c>
      <c r="H1666" s="240" t="s">
        <v>4491</v>
      </c>
      <c r="I1666" s="240"/>
      <c r="J1666" s="236"/>
      <c r="K1666" s="499">
        <v>43060</v>
      </c>
      <c r="L1666" s="250" t="s">
        <v>7305</v>
      </c>
      <c r="M1666" s="12"/>
    </row>
    <row r="1667" spans="1:13" ht="25.5">
      <c r="A1667" s="12"/>
      <c r="B1667" s="22">
        <v>443</v>
      </c>
      <c r="C1667" s="249" t="s">
        <v>2931</v>
      </c>
      <c r="D1667" s="250" t="s">
        <v>2932</v>
      </c>
      <c r="E1667" s="250" t="s">
        <v>2933</v>
      </c>
      <c r="F1667" s="250" t="s">
        <v>2934</v>
      </c>
      <c r="G1667" s="489">
        <v>4436</v>
      </c>
      <c r="H1667" s="240" t="s">
        <v>4491</v>
      </c>
      <c r="I1667" s="240"/>
      <c r="J1667" s="236"/>
      <c r="K1667" s="499">
        <v>43003</v>
      </c>
      <c r="L1667" s="250" t="s">
        <v>2935</v>
      </c>
      <c r="M1667" s="12"/>
    </row>
    <row r="1668" spans="1:13" ht="25.5">
      <c r="A1668" s="12"/>
      <c r="B1668" s="22">
        <v>444</v>
      </c>
      <c r="C1668" s="249" t="s">
        <v>2922</v>
      </c>
      <c r="D1668" s="250" t="s">
        <v>2918</v>
      </c>
      <c r="E1668" s="250" t="s">
        <v>2923</v>
      </c>
      <c r="F1668" s="250" t="s">
        <v>2924</v>
      </c>
      <c r="G1668" s="489">
        <v>4200</v>
      </c>
      <c r="H1668" s="240" t="s">
        <v>4491</v>
      </c>
      <c r="I1668" s="240"/>
      <c r="J1668" s="236"/>
      <c r="K1668" s="499">
        <v>43003</v>
      </c>
      <c r="L1668" s="250" t="s">
        <v>2925</v>
      </c>
      <c r="M1668" s="12"/>
    </row>
    <row r="1669" spans="1:13" ht="38.25">
      <c r="A1669" s="12"/>
      <c r="B1669" s="22">
        <v>445</v>
      </c>
      <c r="C1669" s="249" t="s">
        <v>5626</v>
      </c>
      <c r="D1669" s="250" t="s">
        <v>2940</v>
      </c>
      <c r="E1669" s="250" t="s">
        <v>2941</v>
      </c>
      <c r="F1669" s="250" t="s">
        <v>2942</v>
      </c>
      <c r="G1669" s="489">
        <v>400</v>
      </c>
      <c r="H1669" s="240" t="s">
        <v>4491</v>
      </c>
      <c r="I1669" s="240"/>
      <c r="J1669" s="236"/>
      <c r="K1669" s="499">
        <v>42816</v>
      </c>
      <c r="L1669" s="250" t="s">
        <v>6131</v>
      </c>
      <c r="M1669" s="12"/>
    </row>
    <row r="1670" spans="1:13" ht="25.5">
      <c r="A1670" s="12"/>
      <c r="B1670" s="22">
        <v>446</v>
      </c>
      <c r="C1670" s="249" t="s">
        <v>3144</v>
      </c>
      <c r="D1670" s="250" t="s">
        <v>3145</v>
      </c>
      <c r="E1670" s="250" t="s">
        <v>3146</v>
      </c>
      <c r="F1670" s="250" t="s">
        <v>3147</v>
      </c>
      <c r="G1670" s="489">
        <v>200</v>
      </c>
      <c r="H1670" s="240" t="s">
        <v>4491</v>
      </c>
      <c r="I1670" s="240"/>
      <c r="J1670" s="236"/>
      <c r="K1670" s="499">
        <v>42829</v>
      </c>
      <c r="L1670" s="250" t="s">
        <v>3148</v>
      </c>
      <c r="M1670" s="12"/>
    </row>
    <row r="1671" spans="1:13" ht="25.5">
      <c r="A1671" s="12"/>
      <c r="B1671" s="22">
        <v>447</v>
      </c>
      <c r="C1671" s="249" t="s">
        <v>3144</v>
      </c>
      <c r="D1671" s="250" t="s">
        <v>3145</v>
      </c>
      <c r="E1671" s="250" t="s">
        <v>3154</v>
      </c>
      <c r="F1671" s="250" t="s">
        <v>3155</v>
      </c>
      <c r="G1671" s="489">
        <v>200</v>
      </c>
      <c r="H1671" s="240" t="s">
        <v>4491</v>
      </c>
      <c r="I1671" s="240"/>
      <c r="J1671" s="236"/>
      <c r="K1671" s="499">
        <v>42829</v>
      </c>
      <c r="L1671" s="250" t="s">
        <v>3156</v>
      </c>
      <c r="M1671" s="12"/>
    </row>
    <row r="1672" spans="1:13" ht="25.5">
      <c r="A1672" s="12"/>
      <c r="B1672" s="22">
        <v>448</v>
      </c>
      <c r="C1672" s="249" t="s">
        <v>2911</v>
      </c>
      <c r="D1672" s="250" t="s">
        <v>2912</v>
      </c>
      <c r="E1672" s="250" t="s">
        <v>7306</v>
      </c>
      <c r="F1672" s="250" t="s">
        <v>2913</v>
      </c>
      <c r="G1672" s="489">
        <v>400</v>
      </c>
      <c r="H1672" s="240" t="s">
        <v>4491</v>
      </c>
      <c r="I1672" s="242"/>
      <c r="J1672" s="236"/>
      <c r="K1672" s="499">
        <v>42829</v>
      </c>
      <c r="L1672" s="250" t="s">
        <v>2914</v>
      </c>
      <c r="M1672" s="12"/>
    </row>
    <row r="1673" spans="1:13" ht="25.5">
      <c r="A1673" s="12"/>
      <c r="B1673" s="22">
        <v>449</v>
      </c>
      <c r="C1673" s="249" t="s">
        <v>2911</v>
      </c>
      <c r="D1673" s="250" t="s">
        <v>2912</v>
      </c>
      <c r="E1673" s="250" t="s">
        <v>7307</v>
      </c>
      <c r="F1673" s="250" t="s">
        <v>2915</v>
      </c>
      <c r="G1673" s="489">
        <v>400</v>
      </c>
      <c r="H1673" s="240" t="s">
        <v>4491</v>
      </c>
      <c r="I1673" s="240"/>
      <c r="J1673" s="236"/>
      <c r="K1673" s="499">
        <v>42829</v>
      </c>
      <c r="L1673" s="250" t="s">
        <v>2916</v>
      </c>
      <c r="M1673" s="12"/>
    </row>
    <row r="1674" spans="1:13" ht="25.5">
      <c r="A1674" s="12"/>
      <c r="B1674" s="22">
        <v>450</v>
      </c>
      <c r="C1674" s="249" t="s">
        <v>2884</v>
      </c>
      <c r="D1674" s="250" t="s">
        <v>2885</v>
      </c>
      <c r="E1674" s="250" t="s">
        <v>2886</v>
      </c>
      <c r="F1674" s="250" t="s">
        <v>2887</v>
      </c>
      <c r="G1674" s="489">
        <v>400</v>
      </c>
      <c r="H1674" s="240" t="s">
        <v>4491</v>
      </c>
      <c r="I1674" s="240"/>
      <c r="J1674" s="236"/>
      <c r="K1674" s="499">
        <v>43092</v>
      </c>
      <c r="L1674" s="250" t="s">
        <v>2888</v>
      </c>
      <c r="M1674" s="12"/>
    </row>
    <row r="1675" spans="1:13" ht="25.5">
      <c r="A1675" s="12"/>
      <c r="B1675" s="22">
        <v>451</v>
      </c>
      <c r="C1675" s="249" t="s">
        <v>2880</v>
      </c>
      <c r="D1675" s="250" t="s">
        <v>2881</v>
      </c>
      <c r="E1675" s="250" t="s">
        <v>7308</v>
      </c>
      <c r="F1675" s="250" t="s">
        <v>2882</v>
      </c>
      <c r="G1675" s="489">
        <v>10721</v>
      </c>
      <c r="H1675" s="240" t="s">
        <v>4491</v>
      </c>
      <c r="I1675" s="240"/>
      <c r="J1675" s="236"/>
      <c r="K1675" s="499">
        <v>42815</v>
      </c>
      <c r="L1675" s="250" t="s">
        <v>2883</v>
      </c>
      <c r="M1675" s="12"/>
    </row>
    <row r="1676" spans="1:13" ht="25.5">
      <c r="A1676" s="12"/>
      <c r="B1676" s="22">
        <v>452</v>
      </c>
      <c r="C1676" s="249" t="s">
        <v>2961</v>
      </c>
      <c r="D1676" s="250" t="s">
        <v>2962</v>
      </c>
      <c r="E1676" s="250" t="s">
        <v>2963</v>
      </c>
      <c r="F1676" s="250" t="s">
        <v>2964</v>
      </c>
      <c r="G1676" s="489">
        <v>20000</v>
      </c>
      <c r="H1676" s="240" t="s">
        <v>4491</v>
      </c>
      <c r="I1676" s="240"/>
      <c r="J1676" s="236"/>
      <c r="K1676" s="499">
        <v>42814</v>
      </c>
      <c r="L1676" s="250" t="s">
        <v>2965</v>
      </c>
      <c r="M1676" s="12"/>
    </row>
    <row r="1677" spans="1:13" ht="25.5">
      <c r="A1677" s="12"/>
      <c r="B1677" s="22">
        <v>453</v>
      </c>
      <c r="C1677" s="249" t="s">
        <v>2961</v>
      </c>
      <c r="D1677" s="250" t="s">
        <v>2962</v>
      </c>
      <c r="E1677" s="250" t="s">
        <v>7309</v>
      </c>
      <c r="F1677" s="250" t="s">
        <v>7310</v>
      </c>
      <c r="G1677" s="489">
        <v>5000</v>
      </c>
      <c r="H1677" s="240" t="s">
        <v>4491</v>
      </c>
      <c r="I1677" s="240"/>
      <c r="J1677" s="236"/>
      <c r="K1677" s="499">
        <v>42814</v>
      </c>
      <c r="L1677" s="250" t="s">
        <v>2966</v>
      </c>
      <c r="M1677" s="12"/>
    </row>
    <row r="1678" spans="1:13" ht="25.5">
      <c r="A1678" s="12"/>
      <c r="B1678" s="22">
        <v>454</v>
      </c>
      <c r="C1678" s="249" t="s">
        <v>3109</v>
      </c>
      <c r="D1678" s="250" t="s">
        <v>3110</v>
      </c>
      <c r="E1678" s="250" t="s">
        <v>3111</v>
      </c>
      <c r="F1678" s="250" t="s">
        <v>3112</v>
      </c>
      <c r="G1678" s="489">
        <v>11100</v>
      </c>
      <c r="H1678" s="240" t="s">
        <v>4491</v>
      </c>
      <c r="I1678" s="240"/>
      <c r="J1678" s="236"/>
      <c r="K1678" s="499">
        <v>42921</v>
      </c>
      <c r="L1678" s="250" t="s">
        <v>6894</v>
      </c>
      <c r="M1678" s="12"/>
    </row>
    <row r="1679" spans="1:13" ht="38.25">
      <c r="A1679" s="12"/>
      <c r="B1679" s="22">
        <v>455</v>
      </c>
      <c r="C1679" s="249" t="s">
        <v>3157</v>
      </c>
      <c r="D1679" s="250" t="s">
        <v>3158</v>
      </c>
      <c r="E1679" s="250" t="s">
        <v>3159</v>
      </c>
      <c r="F1679" s="250" t="s">
        <v>3160</v>
      </c>
      <c r="G1679" s="489">
        <v>850</v>
      </c>
      <c r="H1679" s="240" t="s">
        <v>4491</v>
      </c>
      <c r="I1679" s="240"/>
      <c r="J1679" s="236"/>
      <c r="K1679" s="499">
        <v>42822</v>
      </c>
      <c r="L1679" s="250" t="s">
        <v>3161</v>
      </c>
      <c r="M1679" s="12"/>
    </row>
    <row r="1680" spans="1:13" ht="25.5">
      <c r="A1680" s="12"/>
      <c r="B1680" s="22">
        <v>456</v>
      </c>
      <c r="C1680" s="249" t="s">
        <v>6895</v>
      </c>
      <c r="D1680" s="250" t="s">
        <v>6896</v>
      </c>
      <c r="E1680" s="250" t="s">
        <v>7311</v>
      </c>
      <c r="F1680" s="250" t="s">
        <v>2930</v>
      </c>
      <c r="G1680" s="489">
        <v>400</v>
      </c>
      <c r="H1680" s="240" t="s">
        <v>4491</v>
      </c>
      <c r="I1680" s="242"/>
      <c r="J1680" s="236"/>
      <c r="K1680" s="499">
        <v>42844</v>
      </c>
      <c r="L1680" s="250" t="s">
        <v>6897</v>
      </c>
      <c r="M1680" s="12"/>
    </row>
    <row r="1681" spans="1:13" ht="25.5">
      <c r="A1681" s="12"/>
      <c r="B1681" s="22">
        <v>457</v>
      </c>
      <c r="C1681" s="249" t="s">
        <v>4560</v>
      </c>
      <c r="D1681" s="250" t="s">
        <v>4561</v>
      </c>
      <c r="E1681" s="250" t="s">
        <v>4562</v>
      </c>
      <c r="F1681" s="250" t="s">
        <v>4563</v>
      </c>
      <c r="G1681" s="489">
        <v>5100</v>
      </c>
      <c r="H1681" s="240" t="s">
        <v>4491</v>
      </c>
      <c r="I1681" s="240"/>
      <c r="J1681" s="236"/>
      <c r="K1681" s="499">
        <v>42998</v>
      </c>
      <c r="L1681" s="250" t="s">
        <v>4564</v>
      </c>
      <c r="M1681" s="12"/>
    </row>
    <row r="1682" spans="1:13" ht="25.5">
      <c r="A1682" s="12"/>
      <c r="B1682" s="22">
        <v>458</v>
      </c>
      <c r="C1682" s="249" t="s">
        <v>4565</v>
      </c>
      <c r="D1682" s="250" t="s">
        <v>4566</v>
      </c>
      <c r="E1682" s="250" t="s">
        <v>4567</v>
      </c>
      <c r="F1682" s="250" t="s">
        <v>4568</v>
      </c>
      <c r="G1682" s="489">
        <v>1035</v>
      </c>
      <c r="H1682" s="240" t="s">
        <v>4491</v>
      </c>
      <c r="I1682" s="240"/>
      <c r="J1682" s="236"/>
      <c r="K1682" s="499">
        <v>42997</v>
      </c>
      <c r="L1682" s="250" t="s">
        <v>4569</v>
      </c>
      <c r="M1682" s="12"/>
    </row>
    <row r="1683" spans="1:13" ht="25.5">
      <c r="A1683" s="12"/>
      <c r="B1683" s="22">
        <v>459</v>
      </c>
      <c r="C1683" s="249" t="s">
        <v>3167</v>
      </c>
      <c r="D1683" s="250" t="s">
        <v>3168</v>
      </c>
      <c r="E1683" s="250" t="s">
        <v>3169</v>
      </c>
      <c r="F1683" s="250" t="s">
        <v>3170</v>
      </c>
      <c r="G1683" s="489">
        <v>1477</v>
      </c>
      <c r="H1683" s="240" t="s">
        <v>4491</v>
      </c>
      <c r="I1683" s="240"/>
      <c r="J1683" s="236"/>
      <c r="K1683" s="499">
        <v>43004</v>
      </c>
      <c r="L1683" s="250" t="s">
        <v>3171</v>
      </c>
      <c r="M1683" s="12"/>
    </row>
    <row r="1684" spans="1:13" ht="25.5">
      <c r="A1684" s="12"/>
      <c r="B1684" s="22">
        <v>460</v>
      </c>
      <c r="C1684" s="249" t="s">
        <v>3167</v>
      </c>
      <c r="D1684" s="250" t="s">
        <v>3168</v>
      </c>
      <c r="E1684" s="250" t="s">
        <v>3169</v>
      </c>
      <c r="F1684" s="250" t="s">
        <v>7312</v>
      </c>
      <c r="G1684" s="489">
        <v>59095</v>
      </c>
      <c r="H1684" s="240" t="s">
        <v>4491</v>
      </c>
      <c r="I1684" s="240"/>
      <c r="J1684" s="236"/>
      <c r="K1684" s="499">
        <v>43004</v>
      </c>
      <c r="L1684" s="250" t="s">
        <v>3172</v>
      </c>
      <c r="M1684" s="12"/>
    </row>
    <row r="1685" spans="1:13" ht="38.25">
      <c r="A1685" s="12"/>
      <c r="B1685" s="22">
        <v>461</v>
      </c>
      <c r="C1685" s="249" t="s">
        <v>6898</v>
      </c>
      <c r="D1685" s="250" t="s">
        <v>6899</v>
      </c>
      <c r="E1685" s="250" t="s">
        <v>6900</v>
      </c>
      <c r="F1685" s="250" t="s">
        <v>6901</v>
      </c>
      <c r="G1685" s="489">
        <v>200</v>
      </c>
      <c r="H1685" s="240" t="s">
        <v>4491</v>
      </c>
      <c r="I1685" s="240"/>
      <c r="J1685" s="236"/>
      <c r="K1685" s="499">
        <v>43004</v>
      </c>
      <c r="L1685" s="250" t="s">
        <v>6902</v>
      </c>
      <c r="M1685" s="12"/>
    </row>
    <row r="1686" spans="1:13" ht="51">
      <c r="A1686" s="12"/>
      <c r="B1686" s="22">
        <v>462</v>
      </c>
      <c r="C1686" s="249" t="s">
        <v>6903</v>
      </c>
      <c r="D1686" s="250" t="s">
        <v>6904</v>
      </c>
      <c r="E1686" s="250" t="s">
        <v>6905</v>
      </c>
      <c r="F1686" s="250" t="s">
        <v>6906</v>
      </c>
      <c r="G1686" s="489">
        <v>180</v>
      </c>
      <c r="H1686" s="240" t="s">
        <v>4491</v>
      </c>
      <c r="I1686" s="240"/>
      <c r="J1686" s="236"/>
      <c r="K1686" s="499">
        <v>43004</v>
      </c>
      <c r="L1686" s="250" t="s">
        <v>6907</v>
      </c>
      <c r="M1686" s="12"/>
    </row>
    <row r="1687" spans="1:13" ht="51">
      <c r="A1687" s="12"/>
      <c r="B1687" s="22">
        <v>463</v>
      </c>
      <c r="C1687" s="249" t="s">
        <v>3105</v>
      </c>
      <c r="D1687" s="250" t="s">
        <v>5627</v>
      </c>
      <c r="E1687" s="250" t="s">
        <v>5812</v>
      </c>
      <c r="F1687" s="250" t="s">
        <v>5978</v>
      </c>
      <c r="G1687" s="489">
        <v>500</v>
      </c>
      <c r="H1687" s="240" t="s">
        <v>4491</v>
      </c>
      <c r="I1687" s="242"/>
      <c r="J1687" s="236"/>
      <c r="K1687" s="499">
        <v>42877</v>
      </c>
      <c r="L1687" s="250" t="s">
        <v>6132</v>
      </c>
      <c r="M1687" s="12"/>
    </row>
    <row r="1688" spans="1:13" ht="38.25">
      <c r="A1688" s="12"/>
      <c r="B1688" s="22">
        <v>464</v>
      </c>
      <c r="C1688" s="249" t="s">
        <v>5628</v>
      </c>
      <c r="D1688" s="250" t="s">
        <v>5629</v>
      </c>
      <c r="E1688" s="250" t="s">
        <v>7313</v>
      </c>
      <c r="F1688" s="250" t="s">
        <v>5979</v>
      </c>
      <c r="G1688" s="489">
        <v>495</v>
      </c>
      <c r="H1688" s="240" t="s">
        <v>4491</v>
      </c>
      <c r="I1688" s="240"/>
      <c r="J1688" s="236"/>
      <c r="K1688" s="499">
        <v>42881</v>
      </c>
      <c r="L1688" s="250" t="s">
        <v>6133</v>
      </c>
      <c r="M1688" s="12"/>
    </row>
    <row r="1689" spans="1:13" ht="38.25">
      <c r="A1689" s="12"/>
      <c r="B1689" s="22">
        <v>465</v>
      </c>
      <c r="C1689" s="249" t="s">
        <v>5630</v>
      </c>
      <c r="D1689" s="250" t="s">
        <v>5631</v>
      </c>
      <c r="E1689" s="250" t="s">
        <v>5813</v>
      </c>
      <c r="F1689" s="250" t="s">
        <v>7314</v>
      </c>
      <c r="G1689" s="489">
        <v>200</v>
      </c>
      <c r="H1689" s="240" t="s">
        <v>4491</v>
      </c>
      <c r="I1689" s="240"/>
      <c r="J1689" s="236"/>
      <c r="K1689" s="499">
        <v>42878</v>
      </c>
      <c r="L1689" s="250" t="s">
        <v>6134</v>
      </c>
      <c r="M1689" s="12"/>
    </row>
    <row r="1690" spans="1:13" ht="38.25">
      <c r="A1690" s="12"/>
      <c r="B1690" s="22">
        <v>466</v>
      </c>
      <c r="C1690" s="249" t="s">
        <v>5632</v>
      </c>
      <c r="D1690" s="250" t="s">
        <v>5633</v>
      </c>
      <c r="E1690" s="250" t="s">
        <v>5814</v>
      </c>
      <c r="F1690" s="250" t="s">
        <v>5980</v>
      </c>
      <c r="G1690" s="489">
        <v>4000</v>
      </c>
      <c r="H1690" s="240" t="s">
        <v>4491</v>
      </c>
      <c r="I1690" s="240"/>
      <c r="J1690" s="236"/>
      <c r="K1690" s="499">
        <v>43005</v>
      </c>
      <c r="L1690" s="250" t="s">
        <v>6908</v>
      </c>
      <c r="M1690" s="12"/>
    </row>
    <row r="1691" spans="1:13" ht="38.25">
      <c r="A1691" s="12"/>
      <c r="B1691" s="22">
        <v>467</v>
      </c>
      <c r="C1691" s="249" t="s">
        <v>2880</v>
      </c>
      <c r="D1691" s="250" t="s">
        <v>6909</v>
      </c>
      <c r="E1691" s="250" t="s">
        <v>6910</v>
      </c>
      <c r="F1691" s="250" t="s">
        <v>6911</v>
      </c>
      <c r="G1691" s="489">
        <v>5170</v>
      </c>
      <c r="H1691" s="240" t="s">
        <v>4491</v>
      </c>
      <c r="I1691" s="240"/>
      <c r="J1691" s="236"/>
      <c r="K1691" s="499">
        <v>43005</v>
      </c>
      <c r="L1691" s="250" t="s">
        <v>6912</v>
      </c>
      <c r="M1691" s="12"/>
    </row>
    <row r="1692" spans="1:13" ht="51">
      <c r="A1692" s="12"/>
      <c r="B1692" s="22">
        <v>468</v>
      </c>
      <c r="C1692" s="249" t="s">
        <v>6913</v>
      </c>
      <c r="D1692" s="250" t="s">
        <v>6914</v>
      </c>
      <c r="E1692" s="250" t="s">
        <v>6915</v>
      </c>
      <c r="F1692" s="250" t="s">
        <v>6916</v>
      </c>
      <c r="G1692" s="489">
        <v>200</v>
      </c>
      <c r="H1692" s="240" t="s">
        <v>4491</v>
      </c>
      <c r="I1692" s="240"/>
      <c r="J1692" s="236"/>
      <c r="K1692" s="499">
        <v>42877</v>
      </c>
      <c r="L1692" s="250" t="s">
        <v>6917</v>
      </c>
      <c r="M1692" s="12"/>
    </row>
    <row r="1693" spans="1:13" ht="51">
      <c r="A1693" s="12"/>
      <c r="B1693" s="22">
        <v>469</v>
      </c>
      <c r="C1693" s="249" t="s">
        <v>6918</v>
      </c>
      <c r="D1693" s="250" t="s">
        <v>6919</v>
      </c>
      <c r="E1693" s="250" t="s">
        <v>6920</v>
      </c>
      <c r="F1693" s="250" t="s">
        <v>6921</v>
      </c>
      <c r="G1693" s="489">
        <v>400</v>
      </c>
      <c r="H1693" s="240" t="s">
        <v>4491</v>
      </c>
      <c r="I1693" s="240"/>
      <c r="J1693" s="236"/>
      <c r="K1693" s="499">
        <v>42877</v>
      </c>
      <c r="L1693" s="250" t="s">
        <v>6922</v>
      </c>
      <c r="M1693" s="12"/>
    </row>
    <row r="1694" spans="1:13" ht="38.25">
      <c r="A1694" s="12"/>
      <c r="B1694" s="22">
        <v>470</v>
      </c>
      <c r="C1694" s="249" t="s">
        <v>6923</v>
      </c>
      <c r="D1694" s="250" t="s">
        <v>6924</v>
      </c>
      <c r="E1694" s="250" t="s">
        <v>6925</v>
      </c>
      <c r="F1694" s="250" t="s">
        <v>6926</v>
      </c>
      <c r="G1694" s="489">
        <v>170</v>
      </c>
      <c r="H1694" s="240" t="s">
        <v>4491</v>
      </c>
      <c r="I1694" s="240"/>
      <c r="J1694" s="236"/>
      <c r="K1694" s="499">
        <v>43004</v>
      </c>
      <c r="L1694" s="250" t="s">
        <v>6927</v>
      </c>
      <c r="M1694" s="12"/>
    </row>
    <row r="1695" spans="1:13" ht="38.25">
      <c r="A1695" s="12"/>
      <c r="B1695" s="22">
        <v>471</v>
      </c>
      <c r="C1695" s="249" t="s">
        <v>6928</v>
      </c>
      <c r="D1695" s="250" t="s">
        <v>6929</v>
      </c>
      <c r="E1695" s="250" t="s">
        <v>6930</v>
      </c>
      <c r="F1695" s="250" t="s">
        <v>6931</v>
      </c>
      <c r="G1695" s="489">
        <v>300</v>
      </c>
      <c r="H1695" s="240" t="s">
        <v>4491</v>
      </c>
      <c r="I1695" s="240"/>
      <c r="J1695" s="236"/>
      <c r="K1695" s="499">
        <v>43005</v>
      </c>
      <c r="L1695" s="250" t="s">
        <v>6932</v>
      </c>
      <c r="M1695" s="12"/>
    </row>
    <row r="1696" spans="1:13" ht="38.25">
      <c r="A1696" s="12"/>
      <c r="B1696" s="22">
        <v>472</v>
      </c>
      <c r="C1696" s="249" t="s">
        <v>6933</v>
      </c>
      <c r="D1696" s="250" t="s">
        <v>6934</v>
      </c>
      <c r="E1696" s="250" t="s">
        <v>6935</v>
      </c>
      <c r="F1696" s="250" t="s">
        <v>6936</v>
      </c>
      <c r="G1696" s="489">
        <v>200</v>
      </c>
      <c r="H1696" s="240" t="s">
        <v>4491</v>
      </c>
      <c r="I1696" s="240"/>
      <c r="J1696" s="236"/>
      <c r="K1696" s="499">
        <v>43004</v>
      </c>
      <c r="L1696" s="250" t="s">
        <v>6937</v>
      </c>
      <c r="M1696" s="12"/>
    </row>
    <row r="1697" spans="1:13" ht="38.25">
      <c r="A1697" s="12"/>
      <c r="B1697" s="22">
        <v>473</v>
      </c>
      <c r="C1697" s="249" t="s">
        <v>7762</v>
      </c>
      <c r="D1697" s="250" t="s">
        <v>7763</v>
      </c>
      <c r="E1697" s="250" t="s">
        <v>7764</v>
      </c>
      <c r="F1697" s="250" t="s">
        <v>7765</v>
      </c>
      <c r="G1697" s="489">
        <v>200</v>
      </c>
      <c r="H1697" s="240" t="s">
        <v>4491</v>
      </c>
      <c r="I1697" s="240"/>
      <c r="J1697" s="236"/>
      <c r="K1697" s="499">
        <v>43186</v>
      </c>
      <c r="L1697" s="493" t="s">
        <v>7766</v>
      </c>
      <c r="M1697" s="12"/>
    </row>
    <row r="1698" spans="1:13" ht="76.5">
      <c r="A1698" s="12"/>
      <c r="B1698" s="22">
        <v>474</v>
      </c>
      <c r="C1698" s="249" t="s">
        <v>7767</v>
      </c>
      <c r="D1698" s="250" t="s">
        <v>7768</v>
      </c>
      <c r="E1698" s="250" t="s">
        <v>7769</v>
      </c>
      <c r="F1698" s="250" t="s">
        <v>7770</v>
      </c>
      <c r="G1698" s="489">
        <v>1500</v>
      </c>
      <c r="H1698" s="240"/>
      <c r="I1698" s="240"/>
      <c r="J1698" s="236" t="s">
        <v>4491</v>
      </c>
      <c r="K1698" s="499">
        <v>43186</v>
      </c>
      <c r="L1698" s="250" t="s">
        <v>7771</v>
      </c>
      <c r="M1698" s="12"/>
    </row>
    <row r="1699" spans="1:13" ht="38.25">
      <c r="A1699" s="12"/>
      <c r="B1699" s="22">
        <v>475</v>
      </c>
      <c r="C1699" s="249" t="s">
        <v>7772</v>
      </c>
      <c r="D1699" s="250" t="s">
        <v>7773</v>
      </c>
      <c r="E1699" s="250" t="s">
        <v>7774</v>
      </c>
      <c r="F1699" s="250" t="s">
        <v>7775</v>
      </c>
      <c r="G1699" s="489">
        <v>75</v>
      </c>
      <c r="H1699" s="240"/>
      <c r="I1699" s="240"/>
      <c r="J1699" s="236" t="s">
        <v>4491</v>
      </c>
      <c r="K1699" s="499">
        <v>43186</v>
      </c>
      <c r="L1699" s="250" t="s">
        <v>7776</v>
      </c>
      <c r="M1699" s="12"/>
    </row>
    <row r="1700" spans="1:13" ht="38.25">
      <c r="A1700" s="12"/>
      <c r="B1700" s="22">
        <v>476</v>
      </c>
      <c r="C1700" s="494" t="s">
        <v>2227</v>
      </c>
      <c r="D1700" s="494" t="s">
        <v>5634</v>
      </c>
      <c r="E1700" s="494" t="s">
        <v>5815</v>
      </c>
      <c r="F1700" s="494" t="s">
        <v>5981</v>
      </c>
      <c r="G1700" s="500">
        <v>20550</v>
      </c>
      <c r="H1700" s="240" t="s">
        <v>4491</v>
      </c>
      <c r="I1700" s="500"/>
      <c r="J1700" s="490"/>
      <c r="K1700" s="501">
        <v>42958</v>
      </c>
      <c r="L1700" s="494" t="s">
        <v>2228</v>
      </c>
      <c r="M1700" s="12"/>
    </row>
    <row r="1701" spans="1:13" ht="51">
      <c r="A1701" s="12"/>
      <c r="B1701" s="22">
        <v>477</v>
      </c>
      <c r="C1701" s="494" t="s">
        <v>2225</v>
      </c>
      <c r="D1701" s="494" t="s">
        <v>5635</v>
      </c>
      <c r="E1701" s="494" t="s">
        <v>5816</v>
      </c>
      <c r="F1701" s="494" t="s">
        <v>5982</v>
      </c>
      <c r="G1701" s="500">
        <v>9450</v>
      </c>
      <c r="H1701" s="240" t="s">
        <v>4491</v>
      </c>
      <c r="I1701" s="500"/>
      <c r="J1701" s="490"/>
      <c r="K1701" s="501">
        <v>42955</v>
      </c>
      <c r="L1701" s="494" t="s">
        <v>2226</v>
      </c>
      <c r="M1701" s="12"/>
    </row>
    <row r="1702" spans="1:13" ht="51">
      <c r="A1702" s="12"/>
      <c r="B1702" s="22">
        <v>478</v>
      </c>
      <c r="C1702" s="494" t="s">
        <v>6938</v>
      </c>
      <c r="D1702" s="494" t="s">
        <v>5636</v>
      </c>
      <c r="E1702" s="494" t="s">
        <v>5817</v>
      </c>
      <c r="F1702" s="494" t="s">
        <v>5983</v>
      </c>
      <c r="G1702" s="500">
        <v>17168.2</v>
      </c>
      <c r="H1702" s="240" t="s">
        <v>4491</v>
      </c>
      <c r="I1702" s="500"/>
      <c r="J1702" s="490"/>
      <c r="K1702" s="501">
        <v>42955</v>
      </c>
      <c r="L1702" s="494" t="s">
        <v>2217</v>
      </c>
      <c r="M1702" s="12"/>
    </row>
    <row r="1703" spans="1:13" ht="38.25">
      <c r="A1703" s="12"/>
      <c r="B1703" s="22">
        <v>479</v>
      </c>
      <c r="C1703" s="494" t="s">
        <v>1948</v>
      </c>
      <c r="D1703" s="494" t="s">
        <v>5637</v>
      </c>
      <c r="E1703" s="494" t="s">
        <v>5818</v>
      </c>
      <c r="F1703" s="494" t="s">
        <v>5984</v>
      </c>
      <c r="G1703" s="500">
        <v>9142.577</v>
      </c>
      <c r="H1703" s="240" t="s">
        <v>4491</v>
      </c>
      <c r="I1703" s="500"/>
      <c r="J1703" s="490"/>
      <c r="K1703" s="501">
        <v>42746</v>
      </c>
      <c r="L1703" s="494" t="s">
        <v>1949</v>
      </c>
      <c r="M1703" s="12"/>
    </row>
    <row r="1704" spans="1:13" ht="38.25">
      <c r="A1704" s="12"/>
      <c r="B1704" s="22">
        <v>480</v>
      </c>
      <c r="C1704" s="494" t="s">
        <v>1991</v>
      </c>
      <c r="D1704" s="494" t="s">
        <v>5638</v>
      </c>
      <c r="E1704" s="494" t="s">
        <v>5819</v>
      </c>
      <c r="F1704" s="494" t="s">
        <v>5985</v>
      </c>
      <c r="G1704" s="500">
        <v>20050</v>
      </c>
      <c r="H1704" s="240" t="s">
        <v>4491</v>
      </c>
      <c r="I1704" s="500"/>
      <c r="J1704" s="490"/>
      <c r="K1704" s="501">
        <v>42971</v>
      </c>
      <c r="L1704" s="494" t="s">
        <v>2231</v>
      </c>
      <c r="M1704" s="12"/>
    </row>
    <row r="1705" spans="1:13" ht="38.25">
      <c r="A1705" s="12"/>
      <c r="B1705" s="22">
        <v>481</v>
      </c>
      <c r="C1705" s="494" t="s">
        <v>2229</v>
      </c>
      <c r="D1705" s="494" t="s">
        <v>5639</v>
      </c>
      <c r="E1705" s="494" t="s">
        <v>5820</v>
      </c>
      <c r="F1705" s="494" t="s">
        <v>5986</v>
      </c>
      <c r="G1705" s="500">
        <v>19875</v>
      </c>
      <c r="H1705" s="240" t="s">
        <v>4491</v>
      </c>
      <c r="I1705" s="500"/>
      <c r="J1705" s="490"/>
      <c r="K1705" s="501">
        <v>42956</v>
      </c>
      <c r="L1705" s="494" t="s">
        <v>2230</v>
      </c>
      <c r="M1705" s="12"/>
    </row>
    <row r="1706" spans="1:13" ht="38.25">
      <c r="A1706" s="12"/>
      <c r="B1706" s="22">
        <v>482</v>
      </c>
      <c r="C1706" s="494" t="s">
        <v>2221</v>
      </c>
      <c r="D1706" s="494" t="s">
        <v>5640</v>
      </c>
      <c r="E1706" s="494" t="s">
        <v>5821</v>
      </c>
      <c r="F1706" s="494" t="s">
        <v>5987</v>
      </c>
      <c r="G1706" s="500">
        <v>40100</v>
      </c>
      <c r="H1706" s="240" t="s">
        <v>4491</v>
      </c>
      <c r="I1706" s="500"/>
      <c r="J1706" s="490"/>
      <c r="K1706" s="501">
        <v>42949</v>
      </c>
      <c r="L1706" s="494" t="s">
        <v>6135</v>
      </c>
      <c r="M1706" s="12"/>
    </row>
    <row r="1707" spans="1:13" ht="38.25">
      <c r="A1707" s="12"/>
      <c r="B1707" s="22">
        <v>483</v>
      </c>
      <c r="C1707" s="494" t="s">
        <v>1946</v>
      </c>
      <c r="D1707" s="494" t="s">
        <v>5641</v>
      </c>
      <c r="E1707" s="494" t="s">
        <v>5822</v>
      </c>
      <c r="F1707" s="494" t="s">
        <v>5988</v>
      </c>
      <c r="G1707" s="500">
        <v>5050</v>
      </c>
      <c r="H1707" s="240" t="s">
        <v>4491</v>
      </c>
      <c r="I1707" s="500"/>
      <c r="J1707" s="490"/>
      <c r="K1707" s="501">
        <v>42789</v>
      </c>
      <c r="L1707" s="494" t="s">
        <v>1947</v>
      </c>
      <c r="M1707" s="12"/>
    </row>
    <row r="1708" spans="1:13" ht="38.25">
      <c r="A1708" s="12"/>
      <c r="B1708" s="22">
        <v>484</v>
      </c>
      <c r="C1708" s="494" t="s">
        <v>5642</v>
      </c>
      <c r="D1708" s="494" t="s">
        <v>5643</v>
      </c>
      <c r="E1708" s="494" t="s">
        <v>5823</v>
      </c>
      <c r="F1708" s="494" t="s">
        <v>5989</v>
      </c>
      <c r="G1708" s="500">
        <v>5000</v>
      </c>
      <c r="H1708" s="240" t="s">
        <v>4491</v>
      </c>
      <c r="I1708" s="500"/>
      <c r="J1708" s="490"/>
      <c r="K1708" s="501">
        <v>42753</v>
      </c>
      <c r="L1708" s="494" t="s">
        <v>1952</v>
      </c>
      <c r="M1708" s="12"/>
    </row>
    <row r="1709" spans="1:13" ht="51">
      <c r="A1709" s="12"/>
      <c r="B1709" s="22">
        <v>485</v>
      </c>
      <c r="C1709" s="494" t="s">
        <v>5644</v>
      </c>
      <c r="D1709" s="494" t="s">
        <v>5645</v>
      </c>
      <c r="E1709" s="494" t="s">
        <v>5824</v>
      </c>
      <c r="F1709" s="494" t="s">
        <v>5990</v>
      </c>
      <c r="G1709" s="500">
        <v>5050</v>
      </c>
      <c r="H1709" s="240" t="s">
        <v>4491</v>
      </c>
      <c r="I1709" s="500"/>
      <c r="J1709" s="490"/>
      <c r="K1709" s="501">
        <v>42957</v>
      </c>
      <c r="L1709" s="494" t="s">
        <v>2232</v>
      </c>
      <c r="M1709" s="12"/>
    </row>
    <row r="1710" spans="1:13" ht="38.25">
      <c r="A1710" s="12"/>
      <c r="B1710" s="22">
        <v>486</v>
      </c>
      <c r="C1710" s="494" t="s">
        <v>5646</v>
      </c>
      <c r="D1710" s="494" t="s">
        <v>5647</v>
      </c>
      <c r="E1710" s="494" t="s">
        <v>5825</v>
      </c>
      <c r="F1710" s="494" t="s">
        <v>5991</v>
      </c>
      <c r="G1710" s="500">
        <v>5200</v>
      </c>
      <c r="H1710" s="240" t="s">
        <v>4491</v>
      </c>
      <c r="I1710" s="500"/>
      <c r="J1710" s="490"/>
      <c r="K1710" s="501">
        <v>42780</v>
      </c>
      <c r="L1710" s="494" t="s">
        <v>2303</v>
      </c>
      <c r="M1710" s="12"/>
    </row>
    <row r="1711" spans="1:13" ht="51">
      <c r="A1711" s="12"/>
      <c r="B1711" s="22">
        <v>487</v>
      </c>
      <c r="C1711" s="494" t="s">
        <v>5648</v>
      </c>
      <c r="D1711" s="494" t="s">
        <v>5649</v>
      </c>
      <c r="E1711" s="494" t="s">
        <v>5826</v>
      </c>
      <c r="F1711" s="494" t="s">
        <v>5992</v>
      </c>
      <c r="G1711" s="500">
        <v>10050</v>
      </c>
      <c r="H1711" s="240" t="s">
        <v>4491</v>
      </c>
      <c r="I1711" s="500"/>
      <c r="J1711" s="490"/>
      <c r="K1711" s="501">
        <v>42962</v>
      </c>
      <c r="L1711" s="494" t="s">
        <v>6136</v>
      </c>
      <c r="M1711" s="12"/>
    </row>
    <row r="1712" spans="1:13" ht="38.25">
      <c r="A1712" s="12"/>
      <c r="B1712" s="22">
        <v>488</v>
      </c>
      <c r="C1712" s="494" t="s">
        <v>6939</v>
      </c>
      <c r="D1712" s="494" t="s">
        <v>5650</v>
      </c>
      <c r="E1712" s="494" t="s">
        <v>5827</v>
      </c>
      <c r="F1712" s="494" t="s">
        <v>5993</v>
      </c>
      <c r="G1712" s="500">
        <v>5000</v>
      </c>
      <c r="H1712" s="240" t="s">
        <v>4491</v>
      </c>
      <c r="I1712" s="500"/>
      <c r="J1712" s="490"/>
      <c r="K1712" s="501">
        <v>42768</v>
      </c>
      <c r="L1712" s="494" t="s">
        <v>2305</v>
      </c>
      <c r="M1712" s="12"/>
    </row>
    <row r="1713" spans="1:13" ht="51">
      <c r="A1713" s="12"/>
      <c r="B1713" s="22">
        <v>489</v>
      </c>
      <c r="C1713" s="494" t="s">
        <v>5651</v>
      </c>
      <c r="D1713" s="494" t="s">
        <v>5652</v>
      </c>
      <c r="E1713" s="494" t="s">
        <v>5828</v>
      </c>
      <c r="F1713" s="494" t="s">
        <v>5994</v>
      </c>
      <c r="G1713" s="500">
        <v>2200</v>
      </c>
      <c r="H1713" s="240" t="s">
        <v>4491</v>
      </c>
      <c r="I1713" s="500"/>
      <c r="J1713" s="490"/>
      <c r="K1713" s="501">
        <v>42962</v>
      </c>
      <c r="L1713" s="494" t="s">
        <v>2312</v>
      </c>
      <c r="M1713" s="12"/>
    </row>
    <row r="1714" spans="1:13" ht="38.25">
      <c r="A1714" s="12"/>
      <c r="B1714" s="22">
        <v>490</v>
      </c>
      <c r="C1714" s="494" t="s">
        <v>1950</v>
      </c>
      <c r="D1714" s="494" t="s">
        <v>5653</v>
      </c>
      <c r="E1714" s="494" t="s">
        <v>5829</v>
      </c>
      <c r="F1714" s="494" t="s">
        <v>5995</v>
      </c>
      <c r="G1714" s="500">
        <v>97557</v>
      </c>
      <c r="H1714" s="240" t="s">
        <v>4491</v>
      </c>
      <c r="I1714" s="500"/>
      <c r="J1714" s="490"/>
      <c r="K1714" s="501">
        <v>42937</v>
      </c>
      <c r="L1714" s="494" t="s">
        <v>1951</v>
      </c>
      <c r="M1714" s="12"/>
    </row>
    <row r="1715" spans="1:13" ht="38.25">
      <c r="A1715" s="12"/>
      <c r="B1715" s="22">
        <v>491</v>
      </c>
      <c r="C1715" s="494" t="s">
        <v>2223</v>
      </c>
      <c r="D1715" s="494" t="s">
        <v>5654</v>
      </c>
      <c r="E1715" s="494" t="s">
        <v>5830</v>
      </c>
      <c r="F1715" s="494" t="s">
        <v>5996</v>
      </c>
      <c r="G1715" s="500">
        <v>5200</v>
      </c>
      <c r="H1715" s="240" t="s">
        <v>4491</v>
      </c>
      <c r="I1715" s="500"/>
      <c r="J1715" s="490"/>
      <c r="K1715" s="501">
        <v>42957</v>
      </c>
      <c r="L1715" s="494" t="s">
        <v>2224</v>
      </c>
      <c r="M1715" s="12"/>
    </row>
    <row r="1716" spans="1:13" ht="38.25">
      <c r="A1716" s="12"/>
      <c r="B1716" s="22">
        <v>492</v>
      </c>
      <c r="C1716" s="494" t="s">
        <v>2309</v>
      </c>
      <c r="D1716" s="494" t="s">
        <v>5655</v>
      </c>
      <c r="E1716" s="494" t="s">
        <v>5831</v>
      </c>
      <c r="F1716" s="494" t="s">
        <v>5997</v>
      </c>
      <c r="G1716" s="500">
        <v>5200</v>
      </c>
      <c r="H1716" s="240" t="s">
        <v>4491</v>
      </c>
      <c r="I1716" s="500"/>
      <c r="J1716" s="490"/>
      <c r="K1716" s="501">
        <v>42958</v>
      </c>
      <c r="L1716" s="494" t="s">
        <v>6137</v>
      </c>
      <c r="M1716" s="12"/>
    </row>
    <row r="1717" spans="1:13" ht="38.25">
      <c r="A1717" s="12"/>
      <c r="B1717" s="22">
        <v>493</v>
      </c>
      <c r="C1717" s="494" t="s">
        <v>6406</v>
      </c>
      <c r="D1717" s="494" t="s">
        <v>5656</v>
      </c>
      <c r="E1717" s="494" t="s">
        <v>5832</v>
      </c>
      <c r="F1717" s="494" t="s">
        <v>5998</v>
      </c>
      <c r="G1717" s="500">
        <v>2910</v>
      </c>
      <c r="H1717" s="240" t="s">
        <v>4491</v>
      </c>
      <c r="I1717" s="500"/>
      <c r="J1717" s="490"/>
      <c r="K1717" s="501">
        <v>42949</v>
      </c>
      <c r="L1717" s="494" t="s">
        <v>2220</v>
      </c>
      <c r="M1717" s="12"/>
    </row>
    <row r="1718" spans="1:13" ht="38.25">
      <c r="A1718" s="12"/>
      <c r="B1718" s="22">
        <v>494</v>
      </c>
      <c r="C1718" s="494" t="s">
        <v>6940</v>
      </c>
      <c r="D1718" s="494" t="s">
        <v>5657</v>
      </c>
      <c r="E1718" s="494" t="s">
        <v>5833</v>
      </c>
      <c r="F1718" s="494" t="s">
        <v>5999</v>
      </c>
      <c r="G1718" s="500">
        <v>780</v>
      </c>
      <c r="H1718" s="240" t="s">
        <v>4491</v>
      </c>
      <c r="I1718" s="500"/>
      <c r="J1718" s="490"/>
      <c r="K1718" s="501">
        <v>42767</v>
      </c>
      <c r="L1718" s="494" t="s">
        <v>6138</v>
      </c>
      <c r="M1718" s="12"/>
    </row>
    <row r="1719" spans="1:13" ht="38.25">
      <c r="A1719" s="12"/>
      <c r="B1719" s="22">
        <v>495</v>
      </c>
      <c r="C1719" s="494" t="s">
        <v>6407</v>
      </c>
      <c r="D1719" s="494" t="s">
        <v>5658</v>
      </c>
      <c r="E1719" s="494" t="s">
        <v>5834</v>
      </c>
      <c r="F1719" s="494" t="s">
        <v>6000</v>
      </c>
      <c r="G1719" s="500">
        <v>200</v>
      </c>
      <c r="H1719" s="240" t="s">
        <v>4491</v>
      </c>
      <c r="I1719" s="500"/>
      <c r="J1719" s="490"/>
      <c r="K1719" s="501">
        <v>42753</v>
      </c>
      <c r="L1719" s="494" t="s">
        <v>1953</v>
      </c>
      <c r="M1719" s="12"/>
    </row>
    <row r="1720" spans="1:13" ht="38.25">
      <c r="A1720" s="12"/>
      <c r="B1720" s="22">
        <v>496</v>
      </c>
      <c r="C1720" s="494" t="s">
        <v>5659</v>
      </c>
      <c r="D1720" s="494" t="s">
        <v>5660</v>
      </c>
      <c r="E1720" s="494" t="s">
        <v>5835</v>
      </c>
      <c r="F1720" s="494" t="s">
        <v>6001</v>
      </c>
      <c r="G1720" s="500">
        <v>1860</v>
      </c>
      <c r="H1720" s="240" t="s">
        <v>4491</v>
      </c>
      <c r="I1720" s="500"/>
      <c r="J1720" s="490"/>
      <c r="K1720" s="501">
        <v>42958</v>
      </c>
      <c r="L1720" s="494" t="s">
        <v>2311</v>
      </c>
      <c r="M1720" s="12"/>
    </row>
    <row r="1721" spans="1:13" ht="38.25">
      <c r="A1721" s="12"/>
      <c r="B1721" s="22">
        <v>497</v>
      </c>
      <c r="C1721" s="494" t="s">
        <v>2365</v>
      </c>
      <c r="D1721" s="494" t="s">
        <v>5661</v>
      </c>
      <c r="E1721" s="494" t="s">
        <v>5836</v>
      </c>
      <c r="F1721" s="494" t="s">
        <v>6002</v>
      </c>
      <c r="G1721" s="500">
        <v>5200</v>
      </c>
      <c r="H1721" s="240" t="s">
        <v>4491</v>
      </c>
      <c r="I1721" s="500"/>
      <c r="J1721" s="490"/>
      <c r="K1721" s="501">
        <v>42887</v>
      </c>
      <c r="L1721" s="494" t="s">
        <v>2366</v>
      </c>
      <c r="M1721" s="12"/>
    </row>
    <row r="1722" spans="1:13" ht="38.25">
      <c r="A1722" s="12"/>
      <c r="B1722" s="22">
        <v>498</v>
      </c>
      <c r="C1722" s="494" t="s">
        <v>5662</v>
      </c>
      <c r="D1722" s="494" t="s">
        <v>5663</v>
      </c>
      <c r="E1722" s="494" t="s">
        <v>5837</v>
      </c>
      <c r="F1722" s="494" t="s">
        <v>6003</v>
      </c>
      <c r="G1722" s="500">
        <v>200</v>
      </c>
      <c r="H1722" s="240" t="s">
        <v>4491</v>
      </c>
      <c r="I1722" s="500"/>
      <c r="J1722" s="490"/>
      <c r="K1722" s="501">
        <v>42768</v>
      </c>
      <c r="L1722" s="494" t="s">
        <v>2304</v>
      </c>
      <c r="M1722" s="12"/>
    </row>
    <row r="1723" spans="1:13" ht="38.25">
      <c r="A1723" s="12"/>
      <c r="B1723" s="22">
        <v>499</v>
      </c>
      <c r="C1723" s="494" t="s">
        <v>5664</v>
      </c>
      <c r="D1723" s="494" t="s">
        <v>6941</v>
      </c>
      <c r="E1723" s="494" t="s">
        <v>5838</v>
      </c>
      <c r="F1723" s="494" t="s">
        <v>6004</v>
      </c>
      <c r="G1723" s="500">
        <v>4700</v>
      </c>
      <c r="H1723" s="240" t="s">
        <v>4491</v>
      </c>
      <c r="I1723" s="500"/>
      <c r="J1723" s="490"/>
      <c r="K1723" s="501">
        <v>42952</v>
      </c>
      <c r="L1723" s="494" t="s">
        <v>2659</v>
      </c>
      <c r="M1723" s="12"/>
    </row>
    <row r="1724" spans="1:13" ht="38.25">
      <c r="A1724" s="12"/>
      <c r="B1724" s="22">
        <v>500</v>
      </c>
      <c r="C1724" s="494" t="s">
        <v>2650</v>
      </c>
      <c r="D1724" s="494" t="s">
        <v>5665</v>
      </c>
      <c r="E1724" s="494" t="s">
        <v>5839</v>
      </c>
      <c r="F1724" s="494" t="s">
        <v>6005</v>
      </c>
      <c r="G1724" s="500">
        <v>5200</v>
      </c>
      <c r="H1724" s="240" t="s">
        <v>4491</v>
      </c>
      <c r="I1724" s="500"/>
      <c r="J1724" s="490"/>
      <c r="K1724" s="501">
        <v>42774</v>
      </c>
      <c r="L1724" s="494" t="s">
        <v>2651</v>
      </c>
      <c r="M1724" s="12"/>
    </row>
    <row r="1725" spans="1:13" ht="38.25">
      <c r="A1725" s="12"/>
      <c r="B1725" s="22">
        <v>501</v>
      </c>
      <c r="C1725" s="494" t="s">
        <v>2652</v>
      </c>
      <c r="D1725" s="494" t="s">
        <v>5666</v>
      </c>
      <c r="E1725" s="494" t="s">
        <v>5840</v>
      </c>
      <c r="F1725" s="494" t="s">
        <v>6006</v>
      </c>
      <c r="G1725" s="500">
        <v>200</v>
      </c>
      <c r="H1725" s="240" t="s">
        <v>4491</v>
      </c>
      <c r="I1725" s="500"/>
      <c r="J1725" s="490"/>
      <c r="K1725" s="501">
        <v>42804</v>
      </c>
      <c r="L1725" s="494" t="s">
        <v>2653</v>
      </c>
      <c r="M1725" s="12"/>
    </row>
    <row r="1726" spans="1:13" ht="38.25">
      <c r="A1726" s="12"/>
      <c r="B1726" s="22">
        <v>502</v>
      </c>
      <c r="C1726" s="494" t="s">
        <v>5667</v>
      </c>
      <c r="D1726" s="494" t="s">
        <v>5668</v>
      </c>
      <c r="E1726" s="494" t="s">
        <v>5841</v>
      </c>
      <c r="F1726" s="494" t="s">
        <v>6007</v>
      </c>
      <c r="G1726" s="500">
        <v>200</v>
      </c>
      <c r="H1726" s="240" t="s">
        <v>4491</v>
      </c>
      <c r="I1726" s="500"/>
      <c r="J1726" s="490"/>
      <c r="K1726" s="501">
        <v>42957</v>
      </c>
      <c r="L1726" s="494" t="s">
        <v>2233</v>
      </c>
      <c r="M1726" s="12"/>
    </row>
    <row r="1727" spans="1:13" ht="38.25">
      <c r="A1727" s="12"/>
      <c r="B1727" s="22">
        <v>503</v>
      </c>
      <c r="C1727" s="494" t="s">
        <v>5669</v>
      </c>
      <c r="D1727" s="494" t="s">
        <v>5670</v>
      </c>
      <c r="E1727" s="494" t="s">
        <v>5842</v>
      </c>
      <c r="F1727" s="494" t="s">
        <v>6008</v>
      </c>
      <c r="G1727" s="500">
        <v>200</v>
      </c>
      <c r="H1727" s="240" t="s">
        <v>4491</v>
      </c>
      <c r="I1727" s="500"/>
      <c r="J1727" s="490"/>
      <c r="K1727" s="501">
        <v>42793</v>
      </c>
      <c r="L1727" s="494" t="s">
        <v>2657</v>
      </c>
      <c r="M1727" s="12"/>
    </row>
    <row r="1728" spans="1:13" ht="51">
      <c r="A1728" s="12"/>
      <c r="B1728" s="22">
        <v>504</v>
      </c>
      <c r="C1728" s="494" t="s">
        <v>2218</v>
      </c>
      <c r="D1728" s="494" t="s">
        <v>5671</v>
      </c>
      <c r="E1728" s="494" t="s">
        <v>5843</v>
      </c>
      <c r="F1728" s="494" t="s">
        <v>6009</v>
      </c>
      <c r="G1728" s="500">
        <v>10000</v>
      </c>
      <c r="H1728" s="240" t="s">
        <v>4491</v>
      </c>
      <c r="I1728" s="500"/>
      <c r="J1728" s="490"/>
      <c r="K1728" s="501">
        <v>42775</v>
      </c>
      <c r="L1728" s="494" t="s">
        <v>2219</v>
      </c>
      <c r="M1728" s="12"/>
    </row>
    <row r="1729" spans="1:13" ht="38.25">
      <c r="A1729" s="12"/>
      <c r="B1729" s="22">
        <v>505</v>
      </c>
      <c r="C1729" s="494" t="s">
        <v>5672</v>
      </c>
      <c r="D1729" s="494" t="s">
        <v>5673</v>
      </c>
      <c r="E1729" s="494" t="s">
        <v>5844</v>
      </c>
      <c r="F1729" s="494" t="s">
        <v>6010</v>
      </c>
      <c r="G1729" s="500">
        <v>10000</v>
      </c>
      <c r="H1729" s="240" t="s">
        <v>4491</v>
      </c>
      <c r="I1729" s="500"/>
      <c r="J1729" s="490"/>
      <c r="K1729" s="501">
        <v>42951</v>
      </c>
      <c r="L1729" s="494" t="s">
        <v>2222</v>
      </c>
      <c r="M1729" s="12"/>
    </row>
    <row r="1730" spans="1:13" ht="38.25">
      <c r="A1730" s="12"/>
      <c r="B1730" s="22">
        <v>506</v>
      </c>
      <c r="C1730" s="494" t="s">
        <v>5674</v>
      </c>
      <c r="D1730" s="494" t="s">
        <v>5675</v>
      </c>
      <c r="E1730" s="494" t="s">
        <v>5845</v>
      </c>
      <c r="F1730" s="494" t="s">
        <v>6011</v>
      </c>
      <c r="G1730" s="500">
        <v>200</v>
      </c>
      <c r="H1730" s="240" t="s">
        <v>4491</v>
      </c>
      <c r="I1730" s="500"/>
      <c r="J1730" s="490"/>
      <c r="K1730" s="501">
        <v>42842</v>
      </c>
      <c r="L1730" s="494" t="s">
        <v>2654</v>
      </c>
      <c r="M1730" s="12"/>
    </row>
    <row r="1731" spans="1:13" ht="38.25">
      <c r="A1731" s="12"/>
      <c r="B1731" s="22">
        <v>507</v>
      </c>
      <c r="C1731" s="494" t="s">
        <v>5676</v>
      </c>
      <c r="D1731" s="494" t="s">
        <v>5677</v>
      </c>
      <c r="E1731" s="494" t="s">
        <v>5846</v>
      </c>
      <c r="F1731" s="494" t="s">
        <v>6012</v>
      </c>
      <c r="G1731" s="500">
        <v>1700</v>
      </c>
      <c r="H1731" s="240" t="s">
        <v>4491</v>
      </c>
      <c r="I1731" s="500"/>
      <c r="J1731" s="490"/>
      <c r="K1731" s="501">
        <v>42775</v>
      </c>
      <c r="L1731" s="494" t="s">
        <v>2655</v>
      </c>
      <c r="M1731" s="12"/>
    </row>
    <row r="1732" spans="1:13" ht="51">
      <c r="A1732" s="12"/>
      <c r="B1732" s="22">
        <v>508</v>
      </c>
      <c r="C1732" s="494" t="s">
        <v>647</v>
      </c>
      <c r="D1732" s="494" t="s">
        <v>5678</v>
      </c>
      <c r="E1732" s="494" t="s">
        <v>5847</v>
      </c>
      <c r="F1732" s="494" t="s">
        <v>6013</v>
      </c>
      <c r="G1732" s="500">
        <v>445</v>
      </c>
      <c r="H1732" s="240" t="s">
        <v>4491</v>
      </c>
      <c r="I1732" s="500"/>
      <c r="J1732" s="490"/>
      <c r="K1732" s="501">
        <v>42863</v>
      </c>
      <c r="L1732" s="494" t="s">
        <v>2308</v>
      </c>
      <c r="M1732" s="12"/>
    </row>
    <row r="1733" spans="1:13" ht="38.25">
      <c r="A1733" s="12"/>
      <c r="B1733" s="22">
        <v>509</v>
      </c>
      <c r="C1733" s="494" t="s">
        <v>2656</v>
      </c>
      <c r="D1733" s="494" t="s">
        <v>5679</v>
      </c>
      <c r="E1733" s="494" t="s">
        <v>5848</v>
      </c>
      <c r="F1733" s="494" t="s">
        <v>6014</v>
      </c>
      <c r="G1733" s="500">
        <v>200</v>
      </c>
      <c r="H1733" s="240" t="s">
        <v>4491</v>
      </c>
      <c r="I1733" s="500"/>
      <c r="J1733" s="490"/>
      <c r="K1733" s="501">
        <v>42793</v>
      </c>
      <c r="L1733" s="494" t="s">
        <v>6139</v>
      </c>
      <c r="M1733" s="12"/>
    </row>
    <row r="1734" spans="1:13" ht="38.25">
      <c r="A1734" s="12"/>
      <c r="B1734" s="22">
        <v>510</v>
      </c>
      <c r="C1734" s="494" t="s">
        <v>2306</v>
      </c>
      <c r="D1734" s="494" t="s">
        <v>5680</v>
      </c>
      <c r="E1734" s="494" t="s">
        <v>5849</v>
      </c>
      <c r="F1734" s="494" t="s">
        <v>6015</v>
      </c>
      <c r="G1734" s="500">
        <f>3380+31750</f>
        <v>35130</v>
      </c>
      <c r="H1734" s="240" t="s">
        <v>4491</v>
      </c>
      <c r="I1734" s="500"/>
      <c r="J1734" s="490"/>
      <c r="K1734" s="501">
        <v>42965</v>
      </c>
      <c r="L1734" s="494" t="s">
        <v>2307</v>
      </c>
      <c r="M1734" s="12"/>
    </row>
    <row r="1735" spans="1:13" ht="51">
      <c r="A1735" s="12"/>
      <c r="B1735" s="22">
        <v>511</v>
      </c>
      <c r="C1735" s="494" t="s">
        <v>3333</v>
      </c>
      <c r="D1735" s="494" t="s">
        <v>5681</v>
      </c>
      <c r="E1735" s="494" t="s">
        <v>5850</v>
      </c>
      <c r="F1735" s="494" t="s">
        <v>6016</v>
      </c>
      <c r="G1735" s="500">
        <v>200</v>
      </c>
      <c r="H1735" s="240" t="s">
        <v>4491</v>
      </c>
      <c r="I1735" s="500"/>
      <c r="J1735" s="490"/>
      <c r="K1735" s="501">
        <v>42808</v>
      </c>
      <c r="L1735" s="494" t="s">
        <v>6140</v>
      </c>
      <c r="M1735" s="12"/>
    </row>
    <row r="1736" spans="1:13" ht="38.25">
      <c r="A1736" s="12"/>
      <c r="B1736" s="22">
        <v>512</v>
      </c>
      <c r="C1736" s="494" t="s">
        <v>4167</v>
      </c>
      <c r="D1736" s="494" t="s">
        <v>5682</v>
      </c>
      <c r="E1736" s="494" t="s">
        <v>5851</v>
      </c>
      <c r="F1736" s="494" t="s">
        <v>4168</v>
      </c>
      <c r="G1736" s="500">
        <v>200</v>
      </c>
      <c r="H1736" s="240" t="s">
        <v>4491</v>
      </c>
      <c r="I1736" s="500"/>
      <c r="J1736" s="490"/>
      <c r="K1736" s="501">
        <v>42886</v>
      </c>
      <c r="L1736" s="494" t="s">
        <v>6141</v>
      </c>
      <c r="M1736" s="12"/>
    </row>
    <row r="1737" spans="1:13" ht="38.25">
      <c r="A1737" s="12"/>
      <c r="B1737" s="22">
        <v>513</v>
      </c>
      <c r="C1737" s="494" t="s">
        <v>4166</v>
      </c>
      <c r="D1737" s="494" t="s">
        <v>5683</v>
      </c>
      <c r="E1737" s="494" t="s">
        <v>5852</v>
      </c>
      <c r="F1737" s="494" t="s">
        <v>6017</v>
      </c>
      <c r="G1737" s="500">
        <v>5200</v>
      </c>
      <c r="H1737" s="240" t="s">
        <v>4491</v>
      </c>
      <c r="I1737" s="500"/>
      <c r="J1737" s="490"/>
      <c r="K1737" s="501">
        <v>42884</v>
      </c>
      <c r="L1737" s="494" t="s">
        <v>6142</v>
      </c>
      <c r="M1737" s="12"/>
    </row>
    <row r="1738" spans="1:13" ht="51">
      <c r="A1738" s="12"/>
      <c r="B1738" s="22">
        <v>514</v>
      </c>
      <c r="C1738" s="494" t="s">
        <v>5684</v>
      </c>
      <c r="D1738" s="494" t="s">
        <v>5685</v>
      </c>
      <c r="E1738" s="494" t="s">
        <v>5853</v>
      </c>
      <c r="F1738" s="501" t="s">
        <v>6018</v>
      </c>
      <c r="G1738" s="500">
        <v>200</v>
      </c>
      <c r="H1738" s="240" t="s">
        <v>4491</v>
      </c>
      <c r="I1738" s="500"/>
      <c r="J1738" s="490"/>
      <c r="K1738" s="501">
        <v>42949</v>
      </c>
      <c r="L1738" s="494" t="s">
        <v>4465</v>
      </c>
      <c r="M1738" s="12"/>
    </row>
    <row r="1739" spans="1:13" ht="51">
      <c r="A1739" s="12"/>
      <c r="B1739" s="22">
        <v>515</v>
      </c>
      <c r="C1739" s="494" t="s">
        <v>4178</v>
      </c>
      <c r="D1739" s="494" t="s">
        <v>5686</v>
      </c>
      <c r="E1739" s="494" t="s">
        <v>5854</v>
      </c>
      <c r="F1739" s="501" t="s">
        <v>6019</v>
      </c>
      <c r="G1739" s="500">
        <v>5200</v>
      </c>
      <c r="H1739" s="240" t="s">
        <v>4491</v>
      </c>
      <c r="I1739" s="500"/>
      <c r="J1739" s="490"/>
      <c r="K1739" s="501">
        <v>42887</v>
      </c>
      <c r="L1739" s="494" t="s">
        <v>6143</v>
      </c>
      <c r="M1739" s="12"/>
    </row>
    <row r="1740" spans="1:13" ht="51">
      <c r="A1740" s="12"/>
      <c r="B1740" s="22">
        <v>516</v>
      </c>
      <c r="C1740" s="494" t="s">
        <v>4181</v>
      </c>
      <c r="D1740" s="494" t="s">
        <v>5687</v>
      </c>
      <c r="E1740" s="494" t="s">
        <v>5855</v>
      </c>
      <c r="F1740" s="501" t="s">
        <v>6020</v>
      </c>
      <c r="G1740" s="500">
        <v>4790</v>
      </c>
      <c r="H1740" s="240" t="s">
        <v>4491</v>
      </c>
      <c r="I1740" s="500"/>
      <c r="J1740" s="490"/>
      <c r="K1740" s="501">
        <v>42888</v>
      </c>
      <c r="L1740" s="494" t="s">
        <v>6144</v>
      </c>
      <c r="M1740" s="12"/>
    </row>
    <row r="1741" spans="1:13" ht="63.75">
      <c r="A1741" s="12"/>
      <c r="B1741" s="22">
        <v>517</v>
      </c>
      <c r="C1741" s="494" t="s">
        <v>4179</v>
      </c>
      <c r="D1741" s="494" t="s">
        <v>5688</v>
      </c>
      <c r="E1741" s="494" t="s">
        <v>5856</v>
      </c>
      <c r="F1741" s="494" t="s">
        <v>6021</v>
      </c>
      <c r="G1741" s="500">
        <v>200</v>
      </c>
      <c r="H1741" s="240" t="s">
        <v>4491</v>
      </c>
      <c r="I1741" s="500"/>
      <c r="J1741" s="490"/>
      <c r="K1741" s="501">
        <v>42885</v>
      </c>
      <c r="L1741" s="494" t="s">
        <v>6145</v>
      </c>
      <c r="M1741" s="12"/>
    </row>
    <row r="1742" spans="1:13" ht="51">
      <c r="A1742" s="12"/>
      <c r="B1742" s="22">
        <v>518</v>
      </c>
      <c r="C1742" s="494" t="s">
        <v>5689</v>
      </c>
      <c r="D1742" s="494" t="s">
        <v>5690</v>
      </c>
      <c r="E1742" s="494" t="s">
        <v>5857</v>
      </c>
      <c r="F1742" s="494" t="s">
        <v>6022</v>
      </c>
      <c r="G1742" s="500">
        <v>200</v>
      </c>
      <c r="H1742" s="240" t="s">
        <v>4491</v>
      </c>
      <c r="I1742" s="500"/>
      <c r="J1742" s="490"/>
      <c r="K1742" s="501">
        <v>42886</v>
      </c>
      <c r="L1742" s="494" t="s">
        <v>6146</v>
      </c>
      <c r="M1742" s="12"/>
    </row>
    <row r="1743" spans="1:13" ht="51">
      <c r="A1743" s="12"/>
      <c r="B1743" s="22">
        <v>519</v>
      </c>
      <c r="C1743" s="494" t="s">
        <v>4180</v>
      </c>
      <c r="D1743" s="494" t="s">
        <v>5691</v>
      </c>
      <c r="E1743" s="494" t="s">
        <v>5858</v>
      </c>
      <c r="F1743" s="494" t="s">
        <v>6023</v>
      </c>
      <c r="G1743" s="500">
        <v>5080</v>
      </c>
      <c r="H1743" s="240" t="s">
        <v>4491</v>
      </c>
      <c r="I1743" s="500"/>
      <c r="J1743" s="490"/>
      <c r="K1743" s="501">
        <v>42888</v>
      </c>
      <c r="L1743" s="494" t="s">
        <v>6147</v>
      </c>
      <c r="M1743" s="12"/>
    </row>
    <row r="1744" spans="1:13" ht="51">
      <c r="A1744" s="12"/>
      <c r="B1744" s="22">
        <v>520</v>
      </c>
      <c r="C1744" s="494" t="s">
        <v>5692</v>
      </c>
      <c r="D1744" s="494" t="s">
        <v>5693</v>
      </c>
      <c r="E1744" s="494" t="s">
        <v>5859</v>
      </c>
      <c r="F1744" s="494" t="s">
        <v>6024</v>
      </c>
      <c r="G1744" s="500">
        <v>200</v>
      </c>
      <c r="H1744" s="240" t="s">
        <v>4491</v>
      </c>
      <c r="I1744" s="500"/>
      <c r="J1744" s="490"/>
      <c r="K1744" s="501">
        <v>42950</v>
      </c>
      <c r="L1744" s="494" t="s">
        <v>4464</v>
      </c>
      <c r="M1744" s="12"/>
    </row>
    <row r="1745" spans="1:13" ht="38.25">
      <c r="A1745" s="12"/>
      <c r="B1745" s="22">
        <v>521</v>
      </c>
      <c r="C1745" s="494" t="s">
        <v>4629</v>
      </c>
      <c r="D1745" s="494" t="s">
        <v>5694</v>
      </c>
      <c r="E1745" s="494" t="s">
        <v>5860</v>
      </c>
      <c r="F1745" s="494" t="s">
        <v>6025</v>
      </c>
      <c r="G1745" s="500">
        <v>5200</v>
      </c>
      <c r="H1745" s="240" t="s">
        <v>4491</v>
      </c>
      <c r="I1745" s="500"/>
      <c r="J1745" s="490"/>
      <c r="K1745" s="501">
        <v>42998</v>
      </c>
      <c r="L1745" s="494" t="s">
        <v>4630</v>
      </c>
      <c r="M1745" s="12"/>
    </row>
    <row r="1746" spans="1:13" ht="76.5">
      <c r="A1746" s="12"/>
      <c r="B1746" s="22">
        <v>522</v>
      </c>
      <c r="C1746" s="494" t="s">
        <v>5695</v>
      </c>
      <c r="D1746" s="494" t="s">
        <v>5696</v>
      </c>
      <c r="E1746" s="494" t="s">
        <v>5861</v>
      </c>
      <c r="F1746" s="494" t="s">
        <v>6026</v>
      </c>
      <c r="G1746" s="500">
        <v>200</v>
      </c>
      <c r="H1746" s="240" t="s">
        <v>4491</v>
      </c>
      <c r="I1746" s="500"/>
      <c r="J1746" s="490"/>
      <c r="K1746" s="501">
        <v>42838</v>
      </c>
      <c r="L1746" s="494" t="s">
        <v>6148</v>
      </c>
      <c r="M1746" s="12"/>
    </row>
    <row r="1747" spans="1:13" ht="38.25">
      <c r="A1747" s="12"/>
      <c r="B1747" s="22">
        <v>523</v>
      </c>
      <c r="C1747" s="494" t="s">
        <v>5068</v>
      </c>
      <c r="D1747" s="494" t="s">
        <v>5697</v>
      </c>
      <c r="E1747" s="494" t="s">
        <v>5862</v>
      </c>
      <c r="F1747" s="494" t="s">
        <v>6027</v>
      </c>
      <c r="G1747" s="500">
        <v>200</v>
      </c>
      <c r="H1747" s="240" t="s">
        <v>4491</v>
      </c>
      <c r="I1747" s="500"/>
      <c r="J1747" s="490"/>
      <c r="K1747" s="501">
        <v>42816</v>
      </c>
      <c r="L1747" s="494" t="s">
        <v>6149</v>
      </c>
      <c r="M1747" s="12"/>
    </row>
    <row r="1748" spans="1:13" ht="38.25">
      <c r="A1748" s="12"/>
      <c r="B1748" s="22">
        <v>524</v>
      </c>
      <c r="C1748" s="494" t="s">
        <v>5698</v>
      </c>
      <c r="D1748" s="494" t="s">
        <v>5699</v>
      </c>
      <c r="E1748" s="494" t="s">
        <v>5863</v>
      </c>
      <c r="F1748" s="494" t="s">
        <v>6028</v>
      </c>
      <c r="G1748" s="500">
        <v>725</v>
      </c>
      <c r="H1748" s="240" t="s">
        <v>4491</v>
      </c>
      <c r="I1748" s="500"/>
      <c r="J1748" s="490"/>
      <c r="K1748" s="501">
        <v>42767</v>
      </c>
      <c r="L1748" s="494" t="s">
        <v>2304</v>
      </c>
      <c r="M1748" s="12"/>
    </row>
    <row r="1749" spans="1:13" ht="38.25">
      <c r="A1749" s="12"/>
      <c r="B1749" s="22">
        <v>525</v>
      </c>
      <c r="C1749" s="494" t="s">
        <v>5700</v>
      </c>
      <c r="D1749" s="494"/>
      <c r="E1749" s="494" t="s">
        <v>5864</v>
      </c>
      <c r="F1749" s="494" t="s">
        <v>6029</v>
      </c>
      <c r="G1749" s="500">
        <v>6080</v>
      </c>
      <c r="H1749" s="240" t="s">
        <v>4491</v>
      </c>
      <c r="I1749" s="500"/>
      <c r="J1749" s="490"/>
      <c r="K1749" s="501">
        <v>42892</v>
      </c>
      <c r="L1749" s="501">
        <v>42188</v>
      </c>
      <c r="M1749" s="12"/>
    </row>
    <row r="1750" spans="1:13" ht="51">
      <c r="A1750" s="12"/>
      <c r="B1750" s="22">
        <v>526</v>
      </c>
      <c r="C1750" s="494" t="s">
        <v>5701</v>
      </c>
      <c r="D1750" s="494"/>
      <c r="E1750" s="494" t="s">
        <v>5865</v>
      </c>
      <c r="F1750" s="494" t="s">
        <v>6030</v>
      </c>
      <c r="G1750" s="500">
        <v>31209</v>
      </c>
      <c r="H1750" s="240" t="s">
        <v>4491</v>
      </c>
      <c r="I1750" s="500"/>
      <c r="J1750" s="490"/>
      <c r="K1750" s="501">
        <v>42892</v>
      </c>
      <c r="L1750" s="501">
        <v>42188</v>
      </c>
      <c r="M1750" s="12"/>
    </row>
    <row r="1751" spans="1:13" ht="51">
      <c r="A1751" s="12"/>
      <c r="B1751" s="22">
        <v>527</v>
      </c>
      <c r="C1751" s="494" t="s">
        <v>5701</v>
      </c>
      <c r="D1751" s="494"/>
      <c r="E1751" s="494" t="s">
        <v>5866</v>
      </c>
      <c r="F1751" s="494" t="s">
        <v>6031</v>
      </c>
      <c r="G1751" s="500">
        <v>24796</v>
      </c>
      <c r="H1751" s="240" t="s">
        <v>4491</v>
      </c>
      <c r="I1751" s="500"/>
      <c r="J1751" s="490"/>
      <c r="K1751" s="501">
        <v>42892</v>
      </c>
      <c r="L1751" s="501">
        <v>42188</v>
      </c>
      <c r="M1751" s="12"/>
    </row>
    <row r="1752" spans="1:13" ht="51">
      <c r="A1752" s="12"/>
      <c r="B1752" s="22">
        <v>528</v>
      </c>
      <c r="C1752" s="494" t="s">
        <v>5702</v>
      </c>
      <c r="D1752" s="494"/>
      <c r="E1752" s="494" t="s">
        <v>5867</v>
      </c>
      <c r="F1752" s="494" t="s">
        <v>6032</v>
      </c>
      <c r="G1752" s="500">
        <v>36445</v>
      </c>
      <c r="H1752" s="240" t="s">
        <v>4491</v>
      </c>
      <c r="I1752" s="500"/>
      <c r="J1752" s="490"/>
      <c r="K1752" s="501">
        <v>42892</v>
      </c>
      <c r="L1752" s="494" t="s">
        <v>4589</v>
      </c>
      <c r="M1752" s="12"/>
    </row>
    <row r="1753" spans="1:13" ht="38.25">
      <c r="A1753" s="12"/>
      <c r="B1753" s="22">
        <v>529</v>
      </c>
      <c r="C1753" s="494" t="s">
        <v>5703</v>
      </c>
      <c r="D1753" s="494"/>
      <c r="E1753" s="494" t="s">
        <v>5868</v>
      </c>
      <c r="F1753" s="494" t="s">
        <v>5064</v>
      </c>
      <c r="G1753" s="500">
        <v>882979</v>
      </c>
      <c r="H1753" s="240" t="s">
        <v>4491</v>
      </c>
      <c r="I1753" s="500"/>
      <c r="J1753" s="490"/>
      <c r="K1753" s="501">
        <v>43097</v>
      </c>
      <c r="L1753" s="494" t="s">
        <v>5065</v>
      </c>
      <c r="M1753" s="12"/>
    </row>
    <row r="1754" spans="1:13" ht="38.25">
      <c r="A1754" s="12"/>
      <c r="B1754" s="22">
        <v>530</v>
      </c>
      <c r="C1754" s="494" t="s">
        <v>3311</v>
      </c>
      <c r="D1754" s="494" t="s">
        <v>6942</v>
      </c>
      <c r="E1754" s="494" t="s">
        <v>6943</v>
      </c>
      <c r="F1754" s="494" t="s">
        <v>6538</v>
      </c>
      <c r="G1754" s="500">
        <v>4900</v>
      </c>
      <c r="H1754" s="240" t="s">
        <v>4491</v>
      </c>
      <c r="I1754" s="500"/>
      <c r="J1754" s="490"/>
      <c r="K1754" s="501">
        <v>42894</v>
      </c>
      <c r="L1754" s="501" t="s">
        <v>6944</v>
      </c>
      <c r="M1754" s="12"/>
    </row>
    <row r="1755" spans="1:13" ht="76.5">
      <c r="A1755" s="12"/>
      <c r="B1755" s="22">
        <v>531</v>
      </c>
      <c r="C1755" s="494" t="s">
        <v>6945</v>
      </c>
      <c r="D1755" s="494" t="s">
        <v>6946</v>
      </c>
      <c r="E1755" s="494" t="s">
        <v>6947</v>
      </c>
      <c r="F1755" s="494" t="s">
        <v>6536</v>
      </c>
      <c r="G1755" s="500">
        <v>200</v>
      </c>
      <c r="H1755" s="240" t="s">
        <v>4491</v>
      </c>
      <c r="I1755" s="500"/>
      <c r="J1755" s="490"/>
      <c r="K1755" s="501">
        <v>42963</v>
      </c>
      <c r="L1755" s="501" t="s">
        <v>6537</v>
      </c>
      <c r="M1755" s="12"/>
    </row>
    <row r="1756" spans="1:13" ht="38.25">
      <c r="A1756" s="12"/>
      <c r="B1756" s="22">
        <v>532</v>
      </c>
      <c r="C1756" s="494" t="s">
        <v>6539</v>
      </c>
      <c r="D1756" s="494" t="s">
        <v>6948</v>
      </c>
      <c r="E1756" s="494" t="s">
        <v>6949</v>
      </c>
      <c r="F1756" s="494" t="s">
        <v>6540</v>
      </c>
      <c r="G1756" s="500">
        <v>200</v>
      </c>
      <c r="H1756" s="240" t="s">
        <v>4491</v>
      </c>
      <c r="I1756" s="500"/>
      <c r="J1756" s="490"/>
      <c r="K1756" s="501">
        <v>42962</v>
      </c>
      <c r="L1756" s="501" t="s">
        <v>6541</v>
      </c>
      <c r="M1756" s="12"/>
    </row>
    <row r="1757" spans="1:13" ht="38.25">
      <c r="A1757" s="12"/>
      <c r="B1757" s="22">
        <v>533</v>
      </c>
      <c r="C1757" s="494" t="s">
        <v>6950</v>
      </c>
      <c r="D1757" s="494" t="s">
        <v>6951</v>
      </c>
      <c r="E1757" s="494" t="s">
        <v>6952</v>
      </c>
      <c r="F1757" s="494" t="s">
        <v>6953</v>
      </c>
      <c r="G1757" s="500">
        <v>5200</v>
      </c>
      <c r="H1757" s="240" t="s">
        <v>4491</v>
      </c>
      <c r="I1757" s="500"/>
      <c r="J1757" s="490"/>
      <c r="K1757" s="501">
        <v>42978</v>
      </c>
      <c r="L1757" s="501" t="s">
        <v>6954</v>
      </c>
      <c r="M1757" s="12"/>
    </row>
    <row r="1758" spans="1:13" ht="38.25">
      <c r="A1758" s="12"/>
      <c r="B1758" s="22">
        <v>534</v>
      </c>
      <c r="C1758" s="494" t="s">
        <v>7315</v>
      </c>
      <c r="D1758" s="494"/>
      <c r="E1758" s="494" t="s">
        <v>7316</v>
      </c>
      <c r="F1758" s="494" t="s">
        <v>6956</v>
      </c>
      <c r="G1758" s="500">
        <v>94599</v>
      </c>
      <c r="H1758" s="240" t="s">
        <v>4491</v>
      </c>
      <c r="I1758" s="500"/>
      <c r="J1758" s="490"/>
      <c r="K1758" s="501">
        <v>43003</v>
      </c>
      <c r="L1758" s="501" t="s">
        <v>7317</v>
      </c>
      <c r="M1758" s="12"/>
    </row>
    <row r="1759" spans="1:13" ht="38.25">
      <c r="A1759" s="12"/>
      <c r="B1759" s="22">
        <v>535</v>
      </c>
      <c r="C1759" s="494" t="s">
        <v>6957</v>
      </c>
      <c r="D1759" s="494" t="s">
        <v>7318</v>
      </c>
      <c r="E1759" s="494" t="s">
        <v>7319</v>
      </c>
      <c r="F1759" s="494" t="s">
        <v>7320</v>
      </c>
      <c r="G1759" s="500">
        <v>4800</v>
      </c>
      <c r="H1759" s="240" t="s">
        <v>4491</v>
      </c>
      <c r="I1759" s="500"/>
      <c r="J1759" s="490"/>
      <c r="K1759" s="501">
        <v>43005</v>
      </c>
      <c r="L1759" s="501" t="s">
        <v>6958</v>
      </c>
      <c r="M1759" s="12"/>
    </row>
    <row r="1760" spans="1:13" ht="38.25">
      <c r="A1760" s="12"/>
      <c r="B1760" s="22">
        <v>536</v>
      </c>
      <c r="C1760" s="494" t="s">
        <v>7777</v>
      </c>
      <c r="D1760" s="494" t="s">
        <v>7778</v>
      </c>
      <c r="E1760" s="494" t="s">
        <v>7779</v>
      </c>
      <c r="F1760" s="494" t="s">
        <v>7780</v>
      </c>
      <c r="G1760" s="500">
        <v>500</v>
      </c>
      <c r="H1760" s="240" t="s">
        <v>4491</v>
      </c>
      <c r="I1760" s="500"/>
      <c r="J1760" s="490"/>
      <c r="K1760" s="501">
        <v>43129</v>
      </c>
      <c r="L1760" s="501" t="s">
        <v>7781</v>
      </c>
      <c r="M1760" s="12"/>
    </row>
    <row r="1761" spans="1:13" ht="63.75">
      <c r="A1761" s="12"/>
      <c r="B1761" s="22">
        <v>537</v>
      </c>
      <c r="C1761" s="502" t="s">
        <v>5701</v>
      </c>
      <c r="D1761" s="494" t="s">
        <v>7782</v>
      </c>
      <c r="E1761" s="494" t="s">
        <v>7783</v>
      </c>
      <c r="F1761" s="494" t="s">
        <v>7784</v>
      </c>
      <c r="G1761" s="500">
        <v>20643</v>
      </c>
      <c r="H1761" s="240" t="s">
        <v>4491</v>
      </c>
      <c r="I1761" s="500"/>
      <c r="J1761" s="490"/>
      <c r="K1761" s="501">
        <v>43129</v>
      </c>
      <c r="L1761" s="501" t="s">
        <v>7785</v>
      </c>
      <c r="M1761" s="12"/>
    </row>
    <row r="1762" spans="1:13" ht="63.75">
      <c r="A1762" s="12"/>
      <c r="B1762" s="22">
        <v>538</v>
      </c>
      <c r="C1762" s="502" t="s">
        <v>7786</v>
      </c>
      <c r="D1762" s="494" t="s">
        <v>7782</v>
      </c>
      <c r="E1762" s="494" t="s">
        <v>7787</v>
      </c>
      <c r="F1762" s="494" t="s">
        <v>7788</v>
      </c>
      <c r="G1762" s="500">
        <v>14126</v>
      </c>
      <c r="H1762" s="240" t="s">
        <v>4491</v>
      </c>
      <c r="I1762" s="500"/>
      <c r="J1762" s="490"/>
      <c r="K1762" s="501">
        <v>43129</v>
      </c>
      <c r="L1762" s="501" t="s">
        <v>7789</v>
      </c>
      <c r="M1762" s="12"/>
    </row>
    <row r="1763" spans="1:13" ht="38.25">
      <c r="A1763" s="12"/>
      <c r="B1763" s="22">
        <v>539</v>
      </c>
      <c r="C1763" s="238" t="s">
        <v>3019</v>
      </c>
      <c r="D1763" s="236" t="s">
        <v>3020</v>
      </c>
      <c r="E1763" s="236" t="s">
        <v>3021</v>
      </c>
      <c r="F1763" s="236" t="s">
        <v>3022</v>
      </c>
      <c r="G1763" s="478">
        <v>10000</v>
      </c>
      <c r="H1763" s="240" t="s">
        <v>4491</v>
      </c>
      <c r="I1763" s="240"/>
      <c r="J1763" s="236"/>
      <c r="K1763" s="503">
        <v>42958</v>
      </c>
      <c r="L1763" s="236" t="s">
        <v>3023</v>
      </c>
      <c r="M1763" s="12"/>
    </row>
    <row r="1764" spans="1:13" ht="38.25">
      <c r="A1764" s="12"/>
      <c r="B1764" s="22">
        <v>540</v>
      </c>
      <c r="C1764" s="238" t="s">
        <v>2720</v>
      </c>
      <c r="D1764" s="236" t="s">
        <v>2721</v>
      </c>
      <c r="E1764" s="236" t="s">
        <v>2722</v>
      </c>
      <c r="F1764" s="236" t="s">
        <v>2723</v>
      </c>
      <c r="G1764" s="478">
        <v>1744</v>
      </c>
      <c r="H1764" s="240" t="s">
        <v>4491</v>
      </c>
      <c r="I1764" s="240"/>
      <c r="J1764" s="236"/>
      <c r="K1764" s="503">
        <v>42955</v>
      </c>
      <c r="L1764" s="236" t="s">
        <v>2724</v>
      </c>
      <c r="M1764" s="12"/>
    </row>
    <row r="1765" spans="1:13" ht="25.5">
      <c r="A1765" s="12"/>
      <c r="B1765" s="22">
        <v>541</v>
      </c>
      <c r="C1765" s="238" t="s">
        <v>2743</v>
      </c>
      <c r="D1765" s="236" t="s">
        <v>2744</v>
      </c>
      <c r="E1765" s="236" t="s">
        <v>2745</v>
      </c>
      <c r="F1765" s="236" t="s">
        <v>2746</v>
      </c>
      <c r="G1765" s="478">
        <v>7000</v>
      </c>
      <c r="H1765" s="240" t="s">
        <v>4491</v>
      </c>
      <c r="I1765" s="240"/>
      <c r="J1765" s="236"/>
      <c r="K1765" s="503">
        <v>42773</v>
      </c>
      <c r="L1765" s="236" t="s">
        <v>2747</v>
      </c>
      <c r="M1765" s="12"/>
    </row>
    <row r="1766" spans="1:13" ht="25.5">
      <c r="A1766" s="12"/>
      <c r="B1766" s="22">
        <v>542</v>
      </c>
      <c r="C1766" s="238" t="s">
        <v>2823</v>
      </c>
      <c r="D1766" s="236" t="s">
        <v>2824</v>
      </c>
      <c r="E1766" s="236" t="s">
        <v>2825</v>
      </c>
      <c r="F1766" s="236" t="s">
        <v>2826</v>
      </c>
      <c r="G1766" s="478">
        <v>20000</v>
      </c>
      <c r="H1766" s="240" t="s">
        <v>4491</v>
      </c>
      <c r="I1766" s="240"/>
      <c r="J1766" s="236"/>
      <c r="K1766" s="503">
        <v>42955</v>
      </c>
      <c r="L1766" s="236" t="s">
        <v>2827</v>
      </c>
      <c r="M1766" s="12"/>
    </row>
    <row r="1767" spans="1:13" ht="38.25">
      <c r="A1767" s="12"/>
      <c r="B1767" s="22">
        <v>543</v>
      </c>
      <c r="C1767" s="238" t="s">
        <v>2859</v>
      </c>
      <c r="D1767" s="236" t="s">
        <v>2860</v>
      </c>
      <c r="E1767" s="236" t="s">
        <v>2861</v>
      </c>
      <c r="F1767" s="236" t="s">
        <v>2862</v>
      </c>
      <c r="G1767" s="478">
        <v>10000</v>
      </c>
      <c r="H1767" s="240" t="s">
        <v>4491</v>
      </c>
      <c r="I1767" s="240"/>
      <c r="J1767" s="236"/>
      <c r="K1767" s="503">
        <v>42957</v>
      </c>
      <c r="L1767" s="236" t="s">
        <v>2863</v>
      </c>
      <c r="M1767" s="12"/>
    </row>
    <row r="1768" spans="1:13" ht="38.25">
      <c r="A1768" s="12"/>
      <c r="B1768" s="22">
        <v>544</v>
      </c>
      <c r="C1768" s="238" t="s">
        <v>2798</v>
      </c>
      <c r="D1768" s="236" t="s">
        <v>2799</v>
      </c>
      <c r="E1768" s="236" t="s">
        <v>2800</v>
      </c>
      <c r="F1768" s="236" t="s">
        <v>2801</v>
      </c>
      <c r="G1768" s="478">
        <v>5050</v>
      </c>
      <c r="H1768" s="240" t="s">
        <v>4491</v>
      </c>
      <c r="I1768" s="240"/>
      <c r="J1768" s="236"/>
      <c r="K1768" s="503">
        <v>43111</v>
      </c>
      <c r="L1768" s="236" t="s">
        <v>2802</v>
      </c>
      <c r="M1768" s="12"/>
    </row>
    <row r="1769" spans="1:13" ht="38.25">
      <c r="A1769" s="12"/>
      <c r="B1769" s="22">
        <v>545</v>
      </c>
      <c r="C1769" s="238" t="s">
        <v>2852</v>
      </c>
      <c r="D1769" s="236" t="s">
        <v>3005</v>
      </c>
      <c r="E1769" s="236" t="s">
        <v>3006</v>
      </c>
      <c r="F1769" s="236" t="s">
        <v>3007</v>
      </c>
      <c r="G1769" s="478">
        <v>4948</v>
      </c>
      <c r="H1769" s="240" t="s">
        <v>4491</v>
      </c>
      <c r="I1769" s="240"/>
      <c r="J1769" s="236"/>
      <c r="K1769" s="503">
        <v>42971</v>
      </c>
      <c r="L1769" s="236" t="s">
        <v>3008</v>
      </c>
      <c r="M1769" s="12"/>
    </row>
    <row r="1770" spans="1:13" ht="25.5">
      <c r="A1770" s="12"/>
      <c r="B1770" s="22">
        <v>546</v>
      </c>
      <c r="C1770" s="238" t="s">
        <v>2462</v>
      </c>
      <c r="D1770" s="236" t="s">
        <v>2463</v>
      </c>
      <c r="E1770" s="236" t="s">
        <v>2464</v>
      </c>
      <c r="F1770" s="236" t="s">
        <v>2465</v>
      </c>
      <c r="G1770" s="478">
        <v>2140</v>
      </c>
      <c r="H1770" s="240" t="s">
        <v>4491</v>
      </c>
      <c r="I1770" s="240"/>
      <c r="J1770" s="236"/>
      <c r="K1770" s="503">
        <v>42956</v>
      </c>
      <c r="L1770" s="236" t="s">
        <v>2466</v>
      </c>
      <c r="M1770" s="12"/>
    </row>
    <row r="1771" spans="1:13" ht="25.5">
      <c r="A1771" s="12"/>
      <c r="B1771" s="22">
        <v>547</v>
      </c>
      <c r="C1771" s="238" t="s">
        <v>2492</v>
      </c>
      <c r="D1771" s="236" t="s">
        <v>2493</v>
      </c>
      <c r="E1771" s="236" t="s">
        <v>2494</v>
      </c>
      <c r="F1771" s="236" t="s">
        <v>2495</v>
      </c>
      <c r="G1771" s="478">
        <v>5000</v>
      </c>
      <c r="H1771" s="240" t="s">
        <v>4491</v>
      </c>
      <c r="I1771" s="240"/>
      <c r="J1771" s="236"/>
      <c r="K1771" s="503">
        <v>42949</v>
      </c>
      <c r="L1771" s="236" t="s">
        <v>2496</v>
      </c>
      <c r="M1771" s="12"/>
    </row>
    <row r="1772" spans="1:13" ht="127.5">
      <c r="A1772" s="12"/>
      <c r="B1772" s="22">
        <v>548</v>
      </c>
      <c r="C1772" s="238" t="s">
        <v>6408</v>
      </c>
      <c r="D1772" s="236" t="s">
        <v>5704</v>
      </c>
      <c r="E1772" s="236" t="s">
        <v>2878</v>
      </c>
      <c r="F1772" s="236" t="s">
        <v>2879</v>
      </c>
      <c r="G1772" s="478">
        <v>16400</v>
      </c>
      <c r="H1772" s="240" t="s">
        <v>4491</v>
      </c>
      <c r="I1772" s="240"/>
      <c r="J1772" s="236"/>
      <c r="K1772" s="503">
        <v>43154</v>
      </c>
      <c r="L1772" s="236" t="s">
        <v>6150</v>
      </c>
      <c r="M1772" s="12"/>
    </row>
    <row r="1773" spans="1:13" ht="38.25">
      <c r="A1773" s="12"/>
      <c r="B1773" s="22">
        <v>549</v>
      </c>
      <c r="C1773" s="238" t="s">
        <v>2542</v>
      </c>
      <c r="D1773" s="236" t="s">
        <v>2535</v>
      </c>
      <c r="E1773" s="236" t="s">
        <v>2543</v>
      </c>
      <c r="F1773" s="236" t="s">
        <v>2544</v>
      </c>
      <c r="G1773" s="478">
        <v>5031</v>
      </c>
      <c r="H1773" s="240" t="s">
        <v>4491</v>
      </c>
      <c r="I1773" s="240"/>
      <c r="J1773" s="236"/>
      <c r="K1773" s="503">
        <v>42753</v>
      </c>
      <c r="L1773" s="236" t="s">
        <v>2545</v>
      </c>
      <c r="M1773" s="12"/>
    </row>
    <row r="1774" spans="1:13" ht="25.5">
      <c r="A1774" s="12"/>
      <c r="B1774" s="22">
        <v>550</v>
      </c>
      <c r="C1774" s="238" t="s">
        <v>2753</v>
      </c>
      <c r="D1774" s="236" t="s">
        <v>2754</v>
      </c>
      <c r="E1774" s="236" t="s">
        <v>2755</v>
      </c>
      <c r="F1774" s="236" t="s">
        <v>2756</v>
      </c>
      <c r="G1774" s="478">
        <v>5000</v>
      </c>
      <c r="H1774" s="240" t="s">
        <v>4491</v>
      </c>
      <c r="I1774" s="240"/>
      <c r="J1774" s="236"/>
      <c r="K1774" s="503">
        <v>42957</v>
      </c>
      <c r="L1774" s="236" t="s">
        <v>2757</v>
      </c>
      <c r="M1774" s="12"/>
    </row>
    <row r="1775" spans="1:13" ht="25.5">
      <c r="A1775" s="12"/>
      <c r="B1775" s="22">
        <v>551</v>
      </c>
      <c r="C1775" s="238" t="s">
        <v>3032</v>
      </c>
      <c r="D1775" s="236" t="s">
        <v>3033</v>
      </c>
      <c r="E1775" s="236" t="s">
        <v>3034</v>
      </c>
      <c r="F1775" s="236" t="s">
        <v>3035</v>
      </c>
      <c r="G1775" s="478">
        <v>585</v>
      </c>
      <c r="H1775" s="240" t="s">
        <v>4491</v>
      </c>
      <c r="I1775" s="240"/>
      <c r="J1775" s="236"/>
      <c r="K1775" s="503">
        <v>42780</v>
      </c>
      <c r="L1775" s="236" t="s">
        <v>3036</v>
      </c>
      <c r="M1775" s="12"/>
    </row>
    <row r="1776" spans="1:13" ht="38.25">
      <c r="A1776" s="12"/>
      <c r="B1776" s="22">
        <v>552</v>
      </c>
      <c r="C1776" s="238" t="s">
        <v>1551</v>
      </c>
      <c r="D1776" s="236" t="s">
        <v>2535</v>
      </c>
      <c r="E1776" s="236" t="s">
        <v>2546</v>
      </c>
      <c r="F1776" s="236" t="s">
        <v>2547</v>
      </c>
      <c r="G1776" s="478">
        <v>4930</v>
      </c>
      <c r="H1776" s="240" t="s">
        <v>4491</v>
      </c>
      <c r="I1776" s="240"/>
      <c r="J1776" s="236"/>
      <c r="K1776" s="503">
        <v>42962</v>
      </c>
      <c r="L1776" s="236" t="s">
        <v>2557</v>
      </c>
      <c r="M1776" s="12"/>
    </row>
    <row r="1777" spans="1:13" ht="25.5">
      <c r="A1777" s="12"/>
      <c r="B1777" s="22">
        <v>553</v>
      </c>
      <c r="C1777" s="238" t="s">
        <v>2695</v>
      </c>
      <c r="D1777" s="236" t="s">
        <v>2696</v>
      </c>
      <c r="E1777" s="236" t="s">
        <v>2697</v>
      </c>
      <c r="F1777" s="236" t="s">
        <v>2698</v>
      </c>
      <c r="G1777" s="478">
        <v>5050</v>
      </c>
      <c r="H1777" s="240" t="s">
        <v>4491</v>
      </c>
      <c r="I1777" s="240"/>
      <c r="J1777" s="236"/>
      <c r="K1777" s="503">
        <v>43133</v>
      </c>
      <c r="L1777" s="236" t="s">
        <v>2699</v>
      </c>
      <c r="M1777" s="12"/>
    </row>
    <row r="1778" spans="1:13" ht="38.25">
      <c r="A1778" s="12"/>
      <c r="B1778" s="22">
        <v>554</v>
      </c>
      <c r="C1778" s="238" t="s">
        <v>1476</v>
      </c>
      <c r="D1778" s="236" t="s">
        <v>2493</v>
      </c>
      <c r="E1778" s="236" t="s">
        <v>2506</v>
      </c>
      <c r="F1778" s="236" t="s">
        <v>2507</v>
      </c>
      <c r="G1778" s="478">
        <v>5200</v>
      </c>
      <c r="H1778" s="240" t="s">
        <v>4491</v>
      </c>
      <c r="I1778" s="240"/>
      <c r="J1778" s="236"/>
      <c r="K1778" s="503">
        <v>42863</v>
      </c>
      <c r="L1778" s="236" t="s">
        <v>2508</v>
      </c>
      <c r="M1778" s="12"/>
    </row>
    <row r="1779" spans="1:13" ht="25.5">
      <c r="A1779" s="12"/>
      <c r="B1779" s="22">
        <v>555</v>
      </c>
      <c r="C1779" s="238" t="s">
        <v>4624</v>
      </c>
      <c r="D1779" s="236" t="s">
        <v>4625</v>
      </c>
      <c r="E1779" s="236" t="s">
        <v>4626</v>
      </c>
      <c r="F1779" s="236" t="s">
        <v>4627</v>
      </c>
      <c r="G1779" s="478">
        <v>7631</v>
      </c>
      <c r="H1779" s="240" t="s">
        <v>4491</v>
      </c>
      <c r="I1779" s="240"/>
      <c r="J1779" s="236"/>
      <c r="K1779" s="503">
        <v>42597</v>
      </c>
      <c r="L1779" s="236" t="s">
        <v>4628</v>
      </c>
      <c r="M1779" s="12"/>
    </row>
    <row r="1780" spans="1:13" ht="25.5">
      <c r="A1780" s="12"/>
      <c r="B1780" s="22">
        <v>556</v>
      </c>
      <c r="C1780" s="238" t="s">
        <v>2534</v>
      </c>
      <c r="D1780" s="236" t="s">
        <v>2535</v>
      </c>
      <c r="E1780" s="236" t="s">
        <v>2536</v>
      </c>
      <c r="F1780" s="236" t="s">
        <v>2537</v>
      </c>
      <c r="G1780" s="478">
        <v>4800</v>
      </c>
      <c r="H1780" s="240" t="s">
        <v>4491</v>
      </c>
      <c r="I1780" s="240"/>
      <c r="J1780" s="236"/>
      <c r="K1780" s="503">
        <v>42572</v>
      </c>
      <c r="L1780" s="236" t="s">
        <v>2538</v>
      </c>
      <c r="M1780" s="12"/>
    </row>
    <row r="1781" spans="1:13" ht="25.5">
      <c r="A1781" s="12"/>
      <c r="B1781" s="22">
        <v>557</v>
      </c>
      <c r="C1781" s="238" t="s">
        <v>2481</v>
      </c>
      <c r="D1781" s="236" t="s">
        <v>2482</v>
      </c>
      <c r="E1781" s="236" t="s">
        <v>2483</v>
      </c>
      <c r="F1781" s="236" t="s">
        <v>2484</v>
      </c>
      <c r="G1781" s="478">
        <v>5200</v>
      </c>
      <c r="H1781" s="240" t="s">
        <v>4491</v>
      </c>
      <c r="I1781" s="240"/>
      <c r="J1781" s="236"/>
      <c r="K1781" s="503">
        <v>42592</v>
      </c>
      <c r="L1781" s="236" t="s">
        <v>2485</v>
      </c>
      <c r="M1781" s="12"/>
    </row>
    <row r="1782" spans="1:13" ht="38.25">
      <c r="A1782" s="12"/>
      <c r="B1782" s="22">
        <v>558</v>
      </c>
      <c r="C1782" s="238" t="s">
        <v>2548</v>
      </c>
      <c r="D1782" s="236" t="s">
        <v>2549</v>
      </c>
      <c r="E1782" s="236" t="s">
        <v>2550</v>
      </c>
      <c r="F1782" s="236" t="s">
        <v>2551</v>
      </c>
      <c r="G1782" s="478">
        <v>4750</v>
      </c>
      <c r="H1782" s="240" t="s">
        <v>4491</v>
      </c>
      <c r="I1782" s="240"/>
      <c r="J1782" s="236"/>
      <c r="K1782" s="503">
        <v>42863</v>
      </c>
      <c r="L1782" s="236" t="s">
        <v>2552</v>
      </c>
      <c r="M1782" s="12"/>
    </row>
    <row r="1783" spans="1:13" ht="25.5">
      <c r="A1783" s="12"/>
      <c r="B1783" s="22">
        <v>559</v>
      </c>
      <c r="C1783" s="238" t="s">
        <v>2497</v>
      </c>
      <c r="D1783" s="236" t="s">
        <v>2498</v>
      </c>
      <c r="E1783" s="236" t="s">
        <v>2499</v>
      </c>
      <c r="F1783" s="236" t="s">
        <v>2500</v>
      </c>
      <c r="G1783" s="478">
        <v>200</v>
      </c>
      <c r="H1783" s="240" t="s">
        <v>4491</v>
      </c>
      <c r="I1783" s="240"/>
      <c r="J1783" s="236"/>
      <c r="K1783" s="503">
        <v>42958</v>
      </c>
      <c r="L1783" s="236" t="s">
        <v>2501</v>
      </c>
      <c r="M1783" s="12"/>
    </row>
    <row r="1784" spans="1:13" ht="25.5">
      <c r="A1784" s="12"/>
      <c r="B1784" s="22">
        <v>560</v>
      </c>
      <c r="C1784" s="238" t="s">
        <v>2818</v>
      </c>
      <c r="D1784" s="236" t="s">
        <v>2819</v>
      </c>
      <c r="E1784" s="236" t="s">
        <v>2820</v>
      </c>
      <c r="F1784" s="236" t="s">
        <v>2821</v>
      </c>
      <c r="G1784" s="478">
        <v>50000</v>
      </c>
      <c r="H1784" s="240" t="s">
        <v>4491</v>
      </c>
      <c r="I1784" s="240"/>
      <c r="J1784" s="236"/>
      <c r="K1784" s="503">
        <v>42861</v>
      </c>
      <c r="L1784" s="236" t="s">
        <v>2822</v>
      </c>
      <c r="M1784" s="12"/>
    </row>
    <row r="1785" spans="1:13" ht="25.5">
      <c r="A1785" s="12"/>
      <c r="B1785" s="22">
        <v>561</v>
      </c>
      <c r="C1785" s="238" t="s">
        <v>2778</v>
      </c>
      <c r="D1785" s="236" t="s">
        <v>2779</v>
      </c>
      <c r="E1785" s="236" t="s">
        <v>2780</v>
      </c>
      <c r="F1785" s="236" t="s">
        <v>2781</v>
      </c>
      <c r="G1785" s="478">
        <v>444</v>
      </c>
      <c r="H1785" s="240" t="s">
        <v>4491</v>
      </c>
      <c r="I1785" s="240"/>
      <c r="J1785" s="236"/>
      <c r="K1785" s="503">
        <v>43165</v>
      </c>
      <c r="L1785" s="236" t="s">
        <v>2782</v>
      </c>
      <c r="M1785" s="12"/>
    </row>
    <row r="1786" spans="1:13" ht="25.5">
      <c r="A1786" s="12"/>
      <c r="B1786" s="22">
        <v>562</v>
      </c>
      <c r="C1786" s="238" t="s">
        <v>2873</v>
      </c>
      <c r="D1786" s="236" t="s">
        <v>2874</v>
      </c>
      <c r="E1786" s="236" t="s">
        <v>2875</v>
      </c>
      <c r="F1786" s="236" t="s">
        <v>2876</v>
      </c>
      <c r="G1786" s="478">
        <v>19500</v>
      </c>
      <c r="H1786" s="240" t="s">
        <v>4491</v>
      </c>
      <c r="I1786" s="240"/>
      <c r="J1786" s="236"/>
      <c r="K1786" s="503">
        <v>42867</v>
      </c>
      <c r="L1786" s="236" t="s">
        <v>2877</v>
      </c>
      <c r="M1786" s="12"/>
    </row>
    <row r="1787" spans="1:13" ht="38.25">
      <c r="A1787" s="12"/>
      <c r="B1787" s="22">
        <v>563</v>
      </c>
      <c r="C1787" s="238" t="s">
        <v>3041</v>
      </c>
      <c r="D1787" s="236" t="s">
        <v>3042</v>
      </c>
      <c r="E1787" s="236" t="s">
        <v>3043</v>
      </c>
      <c r="F1787" s="236" t="s">
        <v>3044</v>
      </c>
      <c r="G1787" s="478">
        <v>5200</v>
      </c>
      <c r="H1787" s="240" t="s">
        <v>4491</v>
      </c>
      <c r="I1787" s="240"/>
      <c r="J1787" s="236"/>
      <c r="K1787" s="503">
        <v>42949</v>
      </c>
      <c r="L1787" s="236" t="s">
        <v>3045</v>
      </c>
      <c r="M1787" s="12"/>
    </row>
    <row r="1788" spans="1:13" ht="38.25">
      <c r="A1788" s="12"/>
      <c r="B1788" s="22">
        <v>564</v>
      </c>
      <c r="C1788" s="238" t="s">
        <v>1896</v>
      </c>
      <c r="D1788" s="236" t="s">
        <v>3025</v>
      </c>
      <c r="E1788" s="236" t="s">
        <v>3026</v>
      </c>
      <c r="F1788" s="236" t="s">
        <v>3027</v>
      </c>
      <c r="G1788" s="478">
        <v>5000</v>
      </c>
      <c r="H1788" s="240" t="s">
        <v>4491</v>
      </c>
      <c r="I1788" s="240"/>
      <c r="J1788" s="236"/>
      <c r="K1788" s="503">
        <v>42767</v>
      </c>
      <c r="L1788" s="236" t="s">
        <v>3028</v>
      </c>
      <c r="M1788" s="12"/>
    </row>
    <row r="1789" spans="1:13" ht="38.25">
      <c r="A1789" s="12"/>
      <c r="B1789" s="22">
        <v>565</v>
      </c>
      <c r="C1789" s="238" t="s">
        <v>2748</v>
      </c>
      <c r="D1789" s="236" t="s">
        <v>2749</v>
      </c>
      <c r="E1789" s="236" t="s">
        <v>2750</v>
      </c>
      <c r="F1789" s="236" t="s">
        <v>2751</v>
      </c>
      <c r="G1789" s="478">
        <v>5100</v>
      </c>
      <c r="H1789" s="240" t="s">
        <v>4491</v>
      </c>
      <c r="I1789" s="240"/>
      <c r="J1789" s="236"/>
      <c r="K1789" s="503">
        <v>42753</v>
      </c>
      <c r="L1789" s="236" t="s">
        <v>2752</v>
      </c>
      <c r="M1789" s="12"/>
    </row>
    <row r="1790" spans="1:13" ht="38.25">
      <c r="A1790" s="12"/>
      <c r="B1790" s="22">
        <v>566</v>
      </c>
      <c r="C1790" s="238" t="s">
        <v>2734</v>
      </c>
      <c r="D1790" s="236" t="s">
        <v>2735</v>
      </c>
      <c r="E1790" s="236" t="s">
        <v>2736</v>
      </c>
      <c r="F1790" s="236" t="s">
        <v>2737</v>
      </c>
      <c r="G1790" s="478">
        <v>5345</v>
      </c>
      <c r="H1790" s="240" t="s">
        <v>4491</v>
      </c>
      <c r="I1790" s="240"/>
      <c r="J1790" s="236"/>
      <c r="K1790" s="503">
        <v>42958</v>
      </c>
      <c r="L1790" s="236" t="s">
        <v>2738</v>
      </c>
      <c r="M1790" s="12"/>
    </row>
    <row r="1791" spans="1:13" ht="25.5">
      <c r="A1791" s="12"/>
      <c r="B1791" s="22">
        <v>567</v>
      </c>
      <c r="C1791" s="238" t="s">
        <v>2813</v>
      </c>
      <c r="D1791" s="236" t="s">
        <v>2814</v>
      </c>
      <c r="E1791" s="236" t="s">
        <v>2815</v>
      </c>
      <c r="F1791" s="236" t="s">
        <v>2816</v>
      </c>
      <c r="G1791" s="478">
        <v>5300</v>
      </c>
      <c r="H1791" s="240" t="s">
        <v>4491</v>
      </c>
      <c r="I1791" s="240"/>
      <c r="J1791" s="236"/>
      <c r="K1791" s="503">
        <v>42887</v>
      </c>
      <c r="L1791" s="236" t="s">
        <v>2817</v>
      </c>
      <c r="M1791" s="12"/>
    </row>
    <row r="1792" spans="1:13" ht="38.25">
      <c r="A1792" s="12"/>
      <c r="B1792" s="22">
        <v>568</v>
      </c>
      <c r="C1792" s="238" t="s">
        <v>2864</v>
      </c>
      <c r="D1792" s="236" t="s">
        <v>2865</v>
      </c>
      <c r="E1792" s="236" t="s">
        <v>2866</v>
      </c>
      <c r="F1792" s="236" t="s">
        <v>2867</v>
      </c>
      <c r="G1792" s="478">
        <v>5200</v>
      </c>
      <c r="H1792" s="240" t="s">
        <v>4491</v>
      </c>
      <c r="I1792" s="240"/>
      <c r="J1792" s="236"/>
      <c r="K1792" s="503">
        <v>42768</v>
      </c>
      <c r="L1792" s="236" t="s">
        <v>2868</v>
      </c>
      <c r="M1792" s="12"/>
    </row>
    <row r="1793" spans="1:13" ht="25.5">
      <c r="A1793" s="12"/>
      <c r="B1793" s="22">
        <v>569</v>
      </c>
      <c r="C1793" s="238" t="s">
        <v>2808</v>
      </c>
      <c r="D1793" s="236" t="s">
        <v>2809</v>
      </c>
      <c r="E1793" s="236" t="s">
        <v>2810</v>
      </c>
      <c r="F1793" s="236" t="s">
        <v>2811</v>
      </c>
      <c r="G1793" s="478">
        <v>5200</v>
      </c>
      <c r="H1793" s="240" t="s">
        <v>4491</v>
      </c>
      <c r="I1793" s="240"/>
      <c r="J1793" s="236"/>
      <c r="K1793" s="503">
        <v>42952</v>
      </c>
      <c r="L1793" s="236" t="s">
        <v>2812</v>
      </c>
      <c r="M1793" s="12"/>
    </row>
    <row r="1794" spans="1:13" ht="38.25">
      <c r="A1794" s="12"/>
      <c r="B1794" s="22">
        <v>570</v>
      </c>
      <c r="C1794" s="238" t="s">
        <v>1696</v>
      </c>
      <c r="D1794" s="236" t="s">
        <v>3037</v>
      </c>
      <c r="E1794" s="236" t="s">
        <v>3038</v>
      </c>
      <c r="F1794" s="236" t="s">
        <v>3039</v>
      </c>
      <c r="G1794" s="478">
        <v>20000</v>
      </c>
      <c r="H1794" s="240" t="s">
        <v>4491</v>
      </c>
      <c r="I1794" s="240"/>
      <c r="J1794" s="236"/>
      <c r="K1794" s="503">
        <v>42774</v>
      </c>
      <c r="L1794" s="236" t="s">
        <v>3040</v>
      </c>
      <c r="M1794" s="12"/>
    </row>
    <row r="1795" spans="1:13" ht="25.5">
      <c r="A1795" s="12"/>
      <c r="B1795" s="22">
        <v>571</v>
      </c>
      <c r="C1795" s="238" t="s">
        <v>2995</v>
      </c>
      <c r="D1795" s="236" t="s">
        <v>2996</v>
      </c>
      <c r="E1795" s="236" t="s">
        <v>2997</v>
      </c>
      <c r="F1795" s="236" t="s">
        <v>2998</v>
      </c>
      <c r="G1795" s="478">
        <v>5050</v>
      </c>
      <c r="H1795" s="240" t="s">
        <v>4491</v>
      </c>
      <c r="I1795" s="240"/>
      <c r="J1795" s="236"/>
      <c r="K1795" s="503">
        <v>42804</v>
      </c>
      <c r="L1795" s="236" t="s">
        <v>2999</v>
      </c>
      <c r="M1795" s="12"/>
    </row>
    <row r="1796" spans="1:13" ht="38.25">
      <c r="A1796" s="12"/>
      <c r="B1796" s="22">
        <v>572</v>
      </c>
      <c r="C1796" s="238" t="s">
        <v>3000</v>
      </c>
      <c r="D1796" s="236" t="s">
        <v>3001</v>
      </c>
      <c r="E1796" s="236" t="s">
        <v>3002</v>
      </c>
      <c r="F1796" s="236" t="s">
        <v>3003</v>
      </c>
      <c r="G1796" s="478">
        <v>5200</v>
      </c>
      <c r="H1796" s="240" t="s">
        <v>4491</v>
      </c>
      <c r="I1796" s="240"/>
      <c r="J1796" s="236"/>
      <c r="K1796" s="503">
        <v>42592</v>
      </c>
      <c r="L1796" s="236" t="s">
        <v>3004</v>
      </c>
      <c r="M1796" s="12"/>
    </row>
    <row r="1797" spans="1:13" ht="38.25">
      <c r="A1797" s="12"/>
      <c r="B1797" s="22">
        <v>573</v>
      </c>
      <c r="C1797" s="238" t="s">
        <v>2847</v>
      </c>
      <c r="D1797" s="236" t="s">
        <v>2848</v>
      </c>
      <c r="E1797" s="236" t="s">
        <v>2849</v>
      </c>
      <c r="F1797" s="236" t="s">
        <v>2850</v>
      </c>
      <c r="G1797" s="478">
        <v>5000</v>
      </c>
      <c r="H1797" s="240" t="s">
        <v>4491</v>
      </c>
      <c r="I1797" s="240"/>
      <c r="J1797" s="236"/>
      <c r="K1797" s="503">
        <v>42793</v>
      </c>
      <c r="L1797" s="236" t="s">
        <v>2851</v>
      </c>
      <c r="M1797" s="12"/>
    </row>
    <row r="1798" spans="1:13" ht="38.25">
      <c r="A1798" s="12"/>
      <c r="B1798" s="22">
        <v>574</v>
      </c>
      <c r="C1798" s="238" t="s">
        <v>2832</v>
      </c>
      <c r="D1798" s="236" t="s">
        <v>2833</v>
      </c>
      <c r="E1798" s="236" t="s">
        <v>2834</v>
      </c>
      <c r="F1798" s="236" t="s">
        <v>2835</v>
      </c>
      <c r="G1798" s="478">
        <v>5200</v>
      </c>
      <c r="H1798" s="240" t="s">
        <v>4491</v>
      </c>
      <c r="I1798" s="240"/>
      <c r="J1798" s="236"/>
      <c r="K1798" s="503">
        <v>42775</v>
      </c>
      <c r="L1798" s="236" t="s">
        <v>2836</v>
      </c>
      <c r="M1798" s="12"/>
    </row>
    <row r="1799" spans="1:13" ht="38.25">
      <c r="A1799" s="12"/>
      <c r="B1799" s="22">
        <v>575</v>
      </c>
      <c r="C1799" s="238" t="s">
        <v>2364</v>
      </c>
      <c r="D1799" s="236" t="s">
        <v>2985</v>
      </c>
      <c r="E1799" s="236" t="s">
        <v>2986</v>
      </c>
      <c r="F1799" s="236" t="s">
        <v>2987</v>
      </c>
      <c r="G1799" s="478">
        <v>19790</v>
      </c>
      <c r="H1799" s="240" t="s">
        <v>4491</v>
      </c>
      <c r="I1799" s="240"/>
      <c r="J1799" s="236"/>
      <c r="K1799" s="503">
        <v>42951</v>
      </c>
      <c r="L1799" s="236" t="s">
        <v>2988</v>
      </c>
      <c r="M1799" s="12"/>
    </row>
    <row r="1800" spans="1:13" ht="38.25">
      <c r="A1800" s="12"/>
      <c r="B1800" s="22">
        <v>576</v>
      </c>
      <c r="C1800" s="238" t="s">
        <v>3014</v>
      </c>
      <c r="D1800" s="236" t="s">
        <v>3015</v>
      </c>
      <c r="E1800" s="236" t="s">
        <v>3016</v>
      </c>
      <c r="F1800" s="236" t="s">
        <v>3017</v>
      </c>
      <c r="G1800" s="478">
        <v>5050</v>
      </c>
      <c r="H1800" s="240" t="s">
        <v>4491</v>
      </c>
      <c r="I1800" s="240"/>
      <c r="J1800" s="236"/>
      <c r="K1800" s="503">
        <v>42842</v>
      </c>
      <c r="L1800" s="236" t="s">
        <v>3018</v>
      </c>
      <c r="M1800" s="12"/>
    </row>
    <row r="1801" spans="1:13" ht="38.25">
      <c r="A1801" s="12"/>
      <c r="B1801" s="22">
        <v>577</v>
      </c>
      <c r="C1801" s="238" t="s">
        <v>2788</v>
      </c>
      <c r="D1801" s="236" t="s">
        <v>2789</v>
      </c>
      <c r="E1801" s="236" t="s">
        <v>2790</v>
      </c>
      <c r="F1801" s="236" t="s">
        <v>2791</v>
      </c>
      <c r="G1801" s="478">
        <v>5050</v>
      </c>
      <c r="H1801" s="240" t="s">
        <v>4491</v>
      </c>
      <c r="I1801" s="240"/>
      <c r="J1801" s="236"/>
      <c r="K1801" s="503">
        <v>42775</v>
      </c>
      <c r="L1801" s="236" t="s">
        <v>2792</v>
      </c>
      <c r="M1801" s="12"/>
    </row>
    <row r="1802" spans="1:13" ht="38.25">
      <c r="A1802" s="12"/>
      <c r="B1802" s="22">
        <v>578</v>
      </c>
      <c r="C1802" s="238" t="s">
        <v>2705</v>
      </c>
      <c r="D1802" s="236" t="s">
        <v>2706</v>
      </c>
      <c r="E1802" s="236" t="s">
        <v>2707</v>
      </c>
      <c r="F1802" s="236" t="s">
        <v>2708</v>
      </c>
      <c r="G1802" s="478">
        <v>5000</v>
      </c>
      <c r="H1802" s="240" t="s">
        <v>4491</v>
      </c>
      <c r="I1802" s="240"/>
      <c r="J1802" s="236"/>
      <c r="K1802" s="503">
        <v>42863</v>
      </c>
      <c r="L1802" s="236" t="s">
        <v>2709</v>
      </c>
      <c r="M1802" s="12"/>
    </row>
    <row r="1803" spans="1:13" ht="38.25">
      <c r="A1803" s="12"/>
      <c r="B1803" s="22">
        <v>579</v>
      </c>
      <c r="C1803" s="238" t="s">
        <v>2447</v>
      </c>
      <c r="D1803" s="236" t="s">
        <v>2725</v>
      </c>
      <c r="E1803" s="236" t="s">
        <v>2726</v>
      </c>
      <c r="F1803" s="236" t="s">
        <v>2727</v>
      </c>
      <c r="G1803" s="478">
        <v>5000</v>
      </c>
      <c r="H1803" s="240" t="s">
        <v>4491</v>
      </c>
      <c r="I1803" s="240"/>
      <c r="J1803" s="236"/>
      <c r="K1803" s="503">
        <v>42793</v>
      </c>
      <c r="L1803" s="236" t="s">
        <v>2728</v>
      </c>
      <c r="M1803" s="12"/>
    </row>
    <row r="1804" spans="1:13" ht="76.5">
      <c r="A1804" s="12"/>
      <c r="B1804" s="22">
        <v>580</v>
      </c>
      <c r="C1804" s="238" t="s">
        <v>6409</v>
      </c>
      <c r="D1804" s="236" t="s">
        <v>5705</v>
      </c>
      <c r="E1804" s="236" t="s">
        <v>2857</v>
      </c>
      <c r="F1804" s="236" t="s">
        <v>2858</v>
      </c>
      <c r="G1804" s="478">
        <v>600</v>
      </c>
      <c r="H1804" s="240" t="s">
        <v>4491</v>
      </c>
      <c r="I1804" s="240"/>
      <c r="J1804" s="236"/>
      <c r="K1804" s="503">
        <v>42965</v>
      </c>
      <c r="L1804" s="236" t="s">
        <v>6151</v>
      </c>
      <c r="M1804" s="12"/>
    </row>
    <row r="1805" spans="1:13" ht="38.25">
      <c r="A1805" s="12"/>
      <c r="B1805" s="22">
        <v>581</v>
      </c>
      <c r="C1805" s="238" t="s">
        <v>2852</v>
      </c>
      <c r="D1805" s="236" t="s">
        <v>2853</v>
      </c>
      <c r="E1805" s="236" t="s">
        <v>2854</v>
      </c>
      <c r="F1805" s="236" t="s">
        <v>2855</v>
      </c>
      <c r="G1805" s="478">
        <v>5200</v>
      </c>
      <c r="H1805" s="240" t="s">
        <v>4491</v>
      </c>
      <c r="I1805" s="240"/>
      <c r="J1805" s="236"/>
      <c r="K1805" s="503">
        <v>42808</v>
      </c>
      <c r="L1805" s="236" t="s">
        <v>2856</v>
      </c>
      <c r="M1805" s="12"/>
    </row>
    <row r="1806" spans="1:13" ht="25.5">
      <c r="A1806" s="12"/>
      <c r="B1806" s="22">
        <v>582</v>
      </c>
      <c r="C1806" s="238" t="s">
        <v>2837</v>
      </c>
      <c r="D1806" s="236" t="s">
        <v>2838</v>
      </c>
      <c r="E1806" s="236" t="s">
        <v>2839</v>
      </c>
      <c r="F1806" s="236" t="s">
        <v>2840</v>
      </c>
      <c r="G1806" s="478">
        <v>8200</v>
      </c>
      <c r="H1806" s="240" t="s">
        <v>4491</v>
      </c>
      <c r="I1806" s="240"/>
      <c r="J1806" s="236"/>
      <c r="K1806" s="503">
        <v>42886</v>
      </c>
      <c r="L1806" s="236" t="s">
        <v>2841</v>
      </c>
      <c r="M1806" s="12"/>
    </row>
    <row r="1807" spans="1:13" ht="38.25">
      <c r="A1807" s="12"/>
      <c r="B1807" s="22">
        <v>583</v>
      </c>
      <c r="C1807" s="238" t="s">
        <v>3009</v>
      </c>
      <c r="D1807" s="236" t="s">
        <v>3010</v>
      </c>
      <c r="E1807" s="236" t="s">
        <v>3011</v>
      </c>
      <c r="F1807" s="236" t="s">
        <v>3012</v>
      </c>
      <c r="G1807" s="478">
        <v>200</v>
      </c>
      <c r="H1807" s="240" t="s">
        <v>4491</v>
      </c>
      <c r="I1807" s="240"/>
      <c r="J1807" s="236"/>
      <c r="K1807" s="503">
        <v>42884</v>
      </c>
      <c r="L1807" s="236" t="s">
        <v>3013</v>
      </c>
      <c r="M1807" s="12"/>
    </row>
    <row r="1808" spans="1:13" ht="38.25">
      <c r="A1808" s="12"/>
      <c r="B1808" s="22">
        <v>584</v>
      </c>
      <c r="C1808" s="238" t="s">
        <v>2729</v>
      </c>
      <c r="D1808" s="236" t="s">
        <v>2730</v>
      </c>
      <c r="E1808" s="236" t="s">
        <v>2731</v>
      </c>
      <c r="F1808" s="236" t="s">
        <v>2732</v>
      </c>
      <c r="G1808" s="478">
        <v>5200</v>
      </c>
      <c r="H1808" s="240" t="s">
        <v>4491</v>
      </c>
      <c r="I1808" s="240"/>
      <c r="J1808" s="236"/>
      <c r="K1808" s="503">
        <v>42949</v>
      </c>
      <c r="L1808" s="236" t="s">
        <v>2733</v>
      </c>
      <c r="M1808" s="12"/>
    </row>
    <row r="1809" spans="1:13" ht="38.25">
      <c r="A1809" s="12"/>
      <c r="B1809" s="22">
        <v>585</v>
      </c>
      <c r="C1809" s="238" t="s">
        <v>2710</v>
      </c>
      <c r="D1809" s="236" t="s">
        <v>2711</v>
      </c>
      <c r="E1809" s="236" t="s">
        <v>2712</v>
      </c>
      <c r="F1809" s="236" t="s">
        <v>2713</v>
      </c>
      <c r="G1809" s="478">
        <v>19850</v>
      </c>
      <c r="H1809" s="240" t="s">
        <v>4491</v>
      </c>
      <c r="I1809" s="240"/>
      <c r="J1809" s="236"/>
      <c r="K1809" s="503">
        <v>42887</v>
      </c>
      <c r="L1809" s="236" t="s">
        <v>2714</v>
      </c>
      <c r="M1809" s="12"/>
    </row>
    <row r="1810" spans="1:13" ht="25.5">
      <c r="A1810" s="12"/>
      <c r="B1810" s="22">
        <v>586</v>
      </c>
      <c r="C1810" s="238" t="s">
        <v>3029</v>
      </c>
      <c r="D1810" s="236" t="s">
        <v>4421</v>
      </c>
      <c r="E1810" s="236" t="s">
        <v>3030</v>
      </c>
      <c r="F1810" s="236" t="s">
        <v>3031</v>
      </c>
      <c r="G1810" s="478">
        <v>12930</v>
      </c>
      <c r="H1810" s="240" t="s">
        <v>4491</v>
      </c>
      <c r="I1810" s="240"/>
      <c r="J1810" s="236"/>
      <c r="K1810" s="503">
        <v>42888</v>
      </c>
      <c r="L1810" s="236" t="s">
        <v>4457</v>
      </c>
      <c r="M1810" s="12"/>
    </row>
    <row r="1811" spans="1:13" ht="38.25">
      <c r="A1811" s="12"/>
      <c r="B1811" s="22">
        <v>587</v>
      </c>
      <c r="C1811" s="238" t="s">
        <v>2842</v>
      </c>
      <c r="D1811" s="236" t="s">
        <v>2843</v>
      </c>
      <c r="E1811" s="236" t="s">
        <v>2844</v>
      </c>
      <c r="F1811" s="236" t="s">
        <v>2845</v>
      </c>
      <c r="G1811" s="478">
        <v>5450</v>
      </c>
      <c r="H1811" s="240" t="s">
        <v>4491</v>
      </c>
      <c r="I1811" s="240"/>
      <c r="J1811" s="236"/>
      <c r="K1811" s="503">
        <v>42886</v>
      </c>
      <c r="L1811" s="236" t="s">
        <v>2846</v>
      </c>
      <c r="M1811" s="12"/>
    </row>
    <row r="1812" spans="1:13" ht="38.25">
      <c r="A1812" s="12"/>
      <c r="B1812" s="22">
        <v>588</v>
      </c>
      <c r="C1812" s="238" t="s">
        <v>2793</v>
      </c>
      <c r="D1812" s="236" t="s">
        <v>2794</v>
      </c>
      <c r="E1812" s="236" t="s">
        <v>2795</v>
      </c>
      <c r="F1812" s="236" t="s">
        <v>2796</v>
      </c>
      <c r="G1812" s="478">
        <v>13100</v>
      </c>
      <c r="H1812" s="240" t="s">
        <v>4491</v>
      </c>
      <c r="I1812" s="240"/>
      <c r="J1812" s="236"/>
      <c r="K1812" s="503">
        <v>42888</v>
      </c>
      <c r="L1812" s="236" t="s">
        <v>2797</v>
      </c>
      <c r="M1812" s="12"/>
    </row>
    <row r="1813" spans="1:13" ht="38.25">
      <c r="A1813" s="12"/>
      <c r="B1813" s="22">
        <v>589</v>
      </c>
      <c r="C1813" s="238" t="s">
        <v>2739</v>
      </c>
      <c r="D1813" s="236" t="s">
        <v>2740</v>
      </c>
      <c r="E1813" s="236" t="s">
        <v>2741</v>
      </c>
      <c r="F1813" s="236" t="s">
        <v>2053</v>
      </c>
      <c r="G1813" s="478">
        <v>200</v>
      </c>
      <c r="H1813" s="240" t="s">
        <v>4491</v>
      </c>
      <c r="I1813" s="240"/>
      <c r="J1813" s="236"/>
      <c r="K1813" s="503">
        <v>42950</v>
      </c>
      <c r="L1813" s="236" t="s">
        <v>2742</v>
      </c>
      <c r="M1813" s="12"/>
    </row>
    <row r="1814" spans="1:13" ht="25.5">
      <c r="A1814" s="12"/>
      <c r="B1814" s="22">
        <v>590</v>
      </c>
      <c r="C1814" s="238" t="s">
        <v>1836</v>
      </c>
      <c r="D1814" s="236" t="s">
        <v>4441</v>
      </c>
      <c r="E1814" s="236" t="s">
        <v>4442</v>
      </c>
      <c r="F1814" s="236" t="s">
        <v>4443</v>
      </c>
      <c r="G1814" s="478">
        <v>200</v>
      </c>
      <c r="H1814" s="240" t="s">
        <v>4491</v>
      </c>
      <c r="I1814" s="240"/>
      <c r="J1814" s="236"/>
      <c r="K1814" s="503">
        <v>42998</v>
      </c>
      <c r="L1814" s="236" t="s">
        <v>4463</v>
      </c>
      <c r="M1814" s="12"/>
    </row>
    <row r="1815" spans="1:13" ht="38.25">
      <c r="A1815" s="12"/>
      <c r="B1815" s="22">
        <v>591</v>
      </c>
      <c r="C1815" s="238" t="s">
        <v>2447</v>
      </c>
      <c r="D1815" s="236" t="s">
        <v>4422</v>
      </c>
      <c r="E1815" s="236" t="s">
        <v>4423</v>
      </c>
      <c r="F1815" s="236" t="s">
        <v>4424</v>
      </c>
      <c r="G1815" s="478">
        <v>400</v>
      </c>
      <c r="H1815" s="240" t="s">
        <v>4491</v>
      </c>
      <c r="I1815" s="240"/>
      <c r="J1815" s="236"/>
      <c r="K1815" s="503">
        <v>42838</v>
      </c>
      <c r="L1815" s="236" t="s">
        <v>4458</v>
      </c>
      <c r="M1815" s="12"/>
    </row>
    <row r="1816" spans="1:13" ht="38.25">
      <c r="A1816" s="12"/>
      <c r="B1816" s="22">
        <v>592</v>
      </c>
      <c r="C1816" s="238" t="s">
        <v>1896</v>
      </c>
      <c r="D1816" s="236" t="s">
        <v>4537</v>
      </c>
      <c r="E1816" s="236" t="s">
        <v>4538</v>
      </c>
      <c r="F1816" s="236" t="s">
        <v>4539</v>
      </c>
      <c r="G1816" s="478">
        <v>5200</v>
      </c>
      <c r="H1816" s="240" t="s">
        <v>4491</v>
      </c>
      <c r="I1816" s="240"/>
      <c r="J1816" s="236"/>
      <c r="K1816" s="503">
        <v>42816</v>
      </c>
      <c r="L1816" s="236" t="s">
        <v>4540</v>
      </c>
      <c r="M1816" s="12"/>
    </row>
    <row r="1817" spans="1:13" ht="25.5">
      <c r="A1817" s="12"/>
      <c r="B1817" s="22">
        <v>593</v>
      </c>
      <c r="C1817" s="238" t="s">
        <v>4437</v>
      </c>
      <c r="D1817" s="241" t="s">
        <v>4438</v>
      </c>
      <c r="E1817" s="236" t="s">
        <v>4439</v>
      </c>
      <c r="F1817" s="236" t="s">
        <v>4440</v>
      </c>
      <c r="G1817" s="478">
        <v>200</v>
      </c>
      <c r="H1817" s="240" t="s">
        <v>4491</v>
      </c>
      <c r="I1817" s="240"/>
      <c r="J1817" s="236"/>
      <c r="K1817" s="503">
        <v>42767</v>
      </c>
      <c r="L1817" s="236" t="s">
        <v>4462</v>
      </c>
      <c r="M1817" s="12"/>
    </row>
    <row r="1818" spans="1:13" ht="38.25">
      <c r="A1818" s="12"/>
      <c r="B1818" s="22">
        <v>594</v>
      </c>
      <c r="C1818" s="238" t="s">
        <v>4429</v>
      </c>
      <c r="D1818" s="236" t="s">
        <v>4430</v>
      </c>
      <c r="E1818" s="236" t="s">
        <v>4431</v>
      </c>
      <c r="F1818" s="236" t="s">
        <v>4432</v>
      </c>
      <c r="G1818" s="478">
        <v>200</v>
      </c>
      <c r="H1818" s="240" t="s">
        <v>4491</v>
      </c>
      <c r="I1818" s="240"/>
      <c r="J1818" s="236"/>
      <c r="K1818" s="503">
        <v>42892</v>
      </c>
      <c r="L1818" s="236" t="s">
        <v>4460</v>
      </c>
      <c r="M1818" s="12"/>
    </row>
    <row r="1819" spans="1:13" ht="25.5">
      <c r="A1819" s="12"/>
      <c r="B1819" s="22">
        <v>595</v>
      </c>
      <c r="C1819" s="238" t="s">
        <v>4425</v>
      </c>
      <c r="D1819" s="236" t="s">
        <v>4426</v>
      </c>
      <c r="E1819" s="236" t="s">
        <v>4427</v>
      </c>
      <c r="F1819" s="236" t="s">
        <v>4428</v>
      </c>
      <c r="G1819" s="478">
        <v>5000</v>
      </c>
      <c r="H1819" s="240" t="s">
        <v>4491</v>
      </c>
      <c r="I1819" s="240"/>
      <c r="J1819" s="236"/>
      <c r="K1819" s="503">
        <v>42892</v>
      </c>
      <c r="L1819" s="236" t="s">
        <v>4459</v>
      </c>
      <c r="M1819" s="12"/>
    </row>
    <row r="1820" spans="1:13" ht="38.25">
      <c r="A1820" s="12"/>
      <c r="B1820" s="22">
        <v>596</v>
      </c>
      <c r="C1820" s="238" t="s">
        <v>4433</v>
      </c>
      <c r="D1820" s="236" t="s">
        <v>4434</v>
      </c>
      <c r="E1820" s="236" t="s">
        <v>4435</v>
      </c>
      <c r="F1820" s="236" t="s">
        <v>4436</v>
      </c>
      <c r="G1820" s="478">
        <v>4800</v>
      </c>
      <c r="H1820" s="240" t="s">
        <v>4491</v>
      </c>
      <c r="I1820" s="240"/>
      <c r="J1820" s="236"/>
      <c r="K1820" s="503">
        <v>42892</v>
      </c>
      <c r="L1820" s="236" t="s">
        <v>4461</v>
      </c>
      <c r="M1820" s="12"/>
    </row>
    <row r="1821" spans="1:13" ht="25.5">
      <c r="A1821" s="12"/>
      <c r="B1821" s="22">
        <v>597</v>
      </c>
      <c r="C1821" s="238" t="s">
        <v>1697</v>
      </c>
      <c r="D1821" s="236" t="s">
        <v>2869</v>
      </c>
      <c r="E1821" s="236" t="s">
        <v>2870</v>
      </c>
      <c r="F1821" s="236" t="s">
        <v>2871</v>
      </c>
      <c r="G1821" s="478">
        <v>9038</v>
      </c>
      <c r="H1821" s="240" t="s">
        <v>4491</v>
      </c>
      <c r="I1821" s="240"/>
      <c r="J1821" s="236"/>
      <c r="K1821" s="503">
        <v>42892</v>
      </c>
      <c r="L1821" s="236" t="s">
        <v>2872</v>
      </c>
      <c r="M1821" s="12"/>
    </row>
    <row r="1822" spans="1:13" ht="38.25">
      <c r="A1822" s="12"/>
      <c r="B1822" s="22">
        <v>598</v>
      </c>
      <c r="C1822" s="238" t="s">
        <v>2773</v>
      </c>
      <c r="D1822" s="236" t="s">
        <v>2774</v>
      </c>
      <c r="E1822" s="236" t="s">
        <v>2775</v>
      </c>
      <c r="F1822" s="236" t="s">
        <v>2776</v>
      </c>
      <c r="G1822" s="478">
        <v>5200</v>
      </c>
      <c r="H1822" s="240" t="s">
        <v>4491</v>
      </c>
      <c r="I1822" s="240"/>
      <c r="J1822" s="236"/>
      <c r="K1822" s="503">
        <v>42894</v>
      </c>
      <c r="L1822" s="236" t="s">
        <v>2777</v>
      </c>
      <c r="M1822" s="12"/>
    </row>
    <row r="1823" spans="1:13" ht="38.25">
      <c r="A1823" s="12"/>
      <c r="B1823" s="22">
        <v>599</v>
      </c>
      <c r="C1823" s="238" t="s">
        <v>2700</v>
      </c>
      <c r="D1823" s="236" t="s">
        <v>2701</v>
      </c>
      <c r="E1823" s="236" t="s">
        <v>2702</v>
      </c>
      <c r="F1823" s="236" t="s">
        <v>2703</v>
      </c>
      <c r="G1823" s="478">
        <v>5200</v>
      </c>
      <c r="H1823" s="240" t="s">
        <v>4491</v>
      </c>
      <c r="I1823" s="240"/>
      <c r="J1823" s="236"/>
      <c r="K1823" s="503">
        <v>42958</v>
      </c>
      <c r="L1823" s="236" t="s">
        <v>2704</v>
      </c>
      <c r="M1823" s="12"/>
    </row>
    <row r="1824" spans="1:13" ht="38.25">
      <c r="A1824" s="12"/>
      <c r="B1824" s="22">
        <v>600</v>
      </c>
      <c r="C1824" s="238" t="s">
        <v>2783</v>
      </c>
      <c r="D1824" s="236" t="s">
        <v>2784</v>
      </c>
      <c r="E1824" s="236" t="s">
        <v>2785</v>
      </c>
      <c r="F1824" s="236" t="s">
        <v>2786</v>
      </c>
      <c r="G1824" s="478">
        <v>5200</v>
      </c>
      <c r="H1824" s="240" t="s">
        <v>4491</v>
      </c>
      <c r="I1824" s="240"/>
      <c r="J1824" s="236"/>
      <c r="K1824" s="503">
        <v>42955</v>
      </c>
      <c r="L1824" s="236" t="s">
        <v>2787</v>
      </c>
      <c r="M1824" s="12"/>
    </row>
    <row r="1825" spans="1:13" ht="25.5">
      <c r="A1825" s="12"/>
      <c r="B1825" s="22">
        <v>601</v>
      </c>
      <c r="C1825" s="238" t="s">
        <v>647</v>
      </c>
      <c r="D1825" s="236" t="s">
        <v>2828</v>
      </c>
      <c r="E1825" s="236" t="s">
        <v>2829</v>
      </c>
      <c r="F1825" s="236" t="s">
        <v>2830</v>
      </c>
      <c r="G1825" s="478">
        <v>200</v>
      </c>
      <c r="H1825" s="240" t="s">
        <v>4491</v>
      </c>
      <c r="I1825" s="240"/>
      <c r="J1825" s="236"/>
      <c r="K1825" s="503">
        <v>42773</v>
      </c>
      <c r="L1825" s="236" t="s">
        <v>2831</v>
      </c>
      <c r="M1825" s="12"/>
    </row>
    <row r="1826" spans="1:13" ht="25.5">
      <c r="A1826" s="12"/>
      <c r="B1826" s="22">
        <v>602</v>
      </c>
      <c r="C1826" s="238" t="s">
        <v>2803</v>
      </c>
      <c r="D1826" s="236" t="s">
        <v>2804</v>
      </c>
      <c r="E1826" s="236" t="s">
        <v>2805</v>
      </c>
      <c r="F1826" s="236" t="s">
        <v>2806</v>
      </c>
      <c r="G1826" s="478">
        <f>5190-1000</f>
        <v>4190</v>
      </c>
      <c r="H1826" s="240" t="s">
        <v>4491</v>
      </c>
      <c r="I1826" s="240"/>
      <c r="J1826" s="236"/>
      <c r="K1826" s="503">
        <v>42955</v>
      </c>
      <c r="L1826" s="236" t="s">
        <v>2807</v>
      </c>
      <c r="M1826" s="12"/>
    </row>
    <row r="1827" spans="1:13" ht="38.25">
      <c r="A1827" s="12"/>
      <c r="B1827" s="22">
        <v>603</v>
      </c>
      <c r="C1827" s="238" t="s">
        <v>2715</v>
      </c>
      <c r="D1827" s="236" t="s">
        <v>2716</v>
      </c>
      <c r="E1827" s="236" t="s">
        <v>2717</v>
      </c>
      <c r="F1827" s="236" t="s">
        <v>2718</v>
      </c>
      <c r="G1827" s="478">
        <v>4500</v>
      </c>
      <c r="H1827" s="240" t="s">
        <v>4491</v>
      </c>
      <c r="I1827" s="240"/>
      <c r="J1827" s="236"/>
      <c r="K1827" s="503">
        <v>42957</v>
      </c>
      <c r="L1827" s="236" t="s">
        <v>2719</v>
      </c>
      <c r="M1827" s="12"/>
    </row>
    <row r="1828" spans="1:13" ht="38.25">
      <c r="A1828" s="12"/>
      <c r="B1828" s="22">
        <v>604</v>
      </c>
      <c r="C1828" s="238" t="s">
        <v>2991</v>
      </c>
      <c r="D1828" s="236" t="s">
        <v>2992</v>
      </c>
      <c r="E1828" s="236" t="s">
        <v>2284</v>
      </c>
      <c r="F1828" s="236" t="s">
        <v>2993</v>
      </c>
      <c r="G1828" s="478">
        <v>3050</v>
      </c>
      <c r="H1828" s="240" t="s">
        <v>4491</v>
      </c>
      <c r="I1828" s="240"/>
      <c r="J1828" s="236"/>
      <c r="K1828" s="503">
        <v>42746</v>
      </c>
      <c r="L1828" s="236" t="s">
        <v>2994</v>
      </c>
      <c r="M1828" s="12"/>
    </row>
    <row r="1829" spans="1:13" ht="25.5">
      <c r="A1829" s="12"/>
      <c r="B1829" s="22">
        <v>605</v>
      </c>
      <c r="C1829" s="238" t="s">
        <v>2667</v>
      </c>
      <c r="D1829" s="236" t="s">
        <v>5706</v>
      </c>
      <c r="E1829" s="236" t="s">
        <v>5869</v>
      </c>
      <c r="F1829" s="236" t="s">
        <v>6033</v>
      </c>
      <c r="G1829" s="478">
        <v>200</v>
      </c>
      <c r="H1829" s="240" t="s">
        <v>4491</v>
      </c>
      <c r="I1829" s="240"/>
      <c r="J1829" s="236"/>
      <c r="K1829" s="503">
        <v>42790</v>
      </c>
      <c r="L1829" s="236" t="s">
        <v>6152</v>
      </c>
      <c r="M1829" s="12"/>
    </row>
    <row r="1830" spans="1:13" ht="38.25">
      <c r="A1830" s="12"/>
      <c r="B1830" s="22">
        <v>606</v>
      </c>
      <c r="C1830" s="238" t="s">
        <v>1760</v>
      </c>
      <c r="D1830" s="236" t="s">
        <v>2558</v>
      </c>
      <c r="E1830" s="236" t="s">
        <v>2559</v>
      </c>
      <c r="F1830" s="236" t="s">
        <v>2560</v>
      </c>
      <c r="G1830" s="478">
        <v>4800</v>
      </c>
      <c r="H1830" s="240" t="s">
        <v>4491</v>
      </c>
      <c r="I1830" s="240"/>
      <c r="J1830" s="236"/>
      <c r="K1830" s="503">
        <v>42956</v>
      </c>
      <c r="L1830" s="236" t="s">
        <v>2561</v>
      </c>
      <c r="M1830" s="12"/>
    </row>
    <row r="1831" spans="1:13" ht="38.25">
      <c r="A1831" s="12"/>
      <c r="B1831" s="22">
        <v>607</v>
      </c>
      <c r="C1831" s="238" t="s">
        <v>6410</v>
      </c>
      <c r="D1831" s="236" t="s">
        <v>2449</v>
      </c>
      <c r="E1831" s="236" t="s">
        <v>2490</v>
      </c>
      <c r="F1831" s="236" t="s">
        <v>2491</v>
      </c>
      <c r="G1831" s="478">
        <v>9283</v>
      </c>
      <c r="H1831" s="240" t="s">
        <v>4491</v>
      </c>
      <c r="I1831" s="240"/>
      <c r="J1831" s="236"/>
      <c r="K1831" s="503">
        <v>42949</v>
      </c>
      <c r="L1831" s="236" t="s">
        <v>6153</v>
      </c>
      <c r="M1831" s="12"/>
    </row>
    <row r="1832" spans="1:13" ht="38.25">
      <c r="A1832" s="12"/>
      <c r="B1832" s="22">
        <v>608</v>
      </c>
      <c r="C1832" s="238" t="s">
        <v>2562</v>
      </c>
      <c r="D1832" s="236" t="s">
        <v>2563</v>
      </c>
      <c r="E1832" s="236" t="s">
        <v>2564</v>
      </c>
      <c r="F1832" s="236" t="s">
        <v>2565</v>
      </c>
      <c r="G1832" s="478">
        <v>9000</v>
      </c>
      <c r="H1832" s="240" t="s">
        <v>4491</v>
      </c>
      <c r="I1832" s="240"/>
      <c r="J1832" s="236"/>
      <c r="K1832" s="503">
        <v>42789</v>
      </c>
      <c r="L1832" s="236" t="s">
        <v>2566</v>
      </c>
      <c r="M1832" s="12"/>
    </row>
    <row r="1833" spans="1:13" ht="38.25">
      <c r="A1833" s="12"/>
      <c r="B1833" s="22">
        <v>609</v>
      </c>
      <c r="C1833" s="238" t="s">
        <v>2453</v>
      </c>
      <c r="D1833" s="236" t="s">
        <v>2454</v>
      </c>
      <c r="E1833" s="236" t="s">
        <v>2455</v>
      </c>
      <c r="F1833" s="236" t="s">
        <v>2456</v>
      </c>
      <c r="G1833" s="478">
        <f>77210-31612</f>
        <v>45598</v>
      </c>
      <c r="H1833" s="240" t="s">
        <v>4491</v>
      </c>
      <c r="I1833" s="240"/>
      <c r="J1833" s="236"/>
      <c r="K1833" s="503">
        <v>42753</v>
      </c>
      <c r="L1833" s="236" t="s">
        <v>2457</v>
      </c>
      <c r="M1833" s="12"/>
    </row>
    <row r="1834" spans="1:13" ht="38.25">
      <c r="A1834" s="12"/>
      <c r="B1834" s="22">
        <v>610</v>
      </c>
      <c r="C1834" s="238" t="s">
        <v>2529</v>
      </c>
      <c r="D1834" s="236" t="s">
        <v>2530</v>
      </c>
      <c r="E1834" s="236" t="s">
        <v>2531</v>
      </c>
      <c r="F1834" s="236" t="s">
        <v>2532</v>
      </c>
      <c r="G1834" s="478">
        <v>200</v>
      </c>
      <c r="H1834" s="240" t="s">
        <v>4491</v>
      </c>
      <c r="I1834" s="240"/>
      <c r="J1834" s="236"/>
      <c r="K1834" s="503">
        <v>42996</v>
      </c>
      <c r="L1834" s="236" t="s">
        <v>2533</v>
      </c>
      <c r="M1834" s="12"/>
    </row>
    <row r="1835" spans="1:13" ht="25.5">
      <c r="A1835" s="12"/>
      <c r="B1835" s="22">
        <v>611</v>
      </c>
      <c r="C1835" s="238" t="s">
        <v>1717</v>
      </c>
      <c r="D1835" s="236" t="s">
        <v>2502</v>
      </c>
      <c r="E1835" s="236" t="s">
        <v>2503</v>
      </c>
      <c r="F1835" s="236" t="s">
        <v>2504</v>
      </c>
      <c r="G1835" s="478">
        <v>3200</v>
      </c>
      <c r="H1835" s="240" t="s">
        <v>4491</v>
      </c>
      <c r="I1835" s="240"/>
      <c r="J1835" s="236"/>
      <c r="K1835" s="503">
        <v>43145</v>
      </c>
      <c r="L1835" s="236" t="s">
        <v>2505</v>
      </c>
      <c r="M1835" s="12"/>
    </row>
    <row r="1836" spans="1:13" ht="25.5">
      <c r="A1836" s="12"/>
      <c r="B1836" s="22">
        <v>612</v>
      </c>
      <c r="C1836" s="238" t="s">
        <v>2472</v>
      </c>
      <c r="D1836" s="236" t="s">
        <v>4620</v>
      </c>
      <c r="E1836" s="236" t="s">
        <v>4621</v>
      </c>
      <c r="F1836" s="236" t="s">
        <v>4622</v>
      </c>
      <c r="G1836" s="478">
        <v>425</v>
      </c>
      <c r="H1836" s="240" t="s">
        <v>4491</v>
      </c>
      <c r="I1836" s="240"/>
      <c r="J1836" s="236"/>
      <c r="K1836" s="503">
        <v>43174</v>
      </c>
      <c r="L1836" s="236" t="s">
        <v>4623</v>
      </c>
      <c r="M1836" s="12"/>
    </row>
    <row r="1837" spans="1:13" ht="38.25">
      <c r="A1837" s="12"/>
      <c r="B1837" s="22">
        <v>613</v>
      </c>
      <c r="C1837" s="238" t="s">
        <v>2467</v>
      </c>
      <c r="D1837" s="236" t="s">
        <v>2468</v>
      </c>
      <c r="E1837" s="236" t="s">
        <v>2469</v>
      </c>
      <c r="F1837" s="236" t="s">
        <v>2470</v>
      </c>
      <c r="G1837" s="478">
        <v>200</v>
      </c>
      <c r="H1837" s="240" t="s">
        <v>4491</v>
      </c>
      <c r="I1837" s="240"/>
      <c r="J1837" s="236"/>
      <c r="K1837" s="503">
        <v>43133</v>
      </c>
      <c r="L1837" s="236" t="s">
        <v>2471</v>
      </c>
      <c r="M1837" s="12"/>
    </row>
    <row r="1838" spans="1:13" ht="25.5">
      <c r="A1838" s="12"/>
      <c r="B1838" s="22">
        <v>614</v>
      </c>
      <c r="C1838" s="238" t="s">
        <v>4611</v>
      </c>
      <c r="D1838" s="236" t="s">
        <v>4536</v>
      </c>
      <c r="E1838" s="236" t="s">
        <v>4612</v>
      </c>
      <c r="F1838" s="236" t="s">
        <v>4613</v>
      </c>
      <c r="G1838" s="478">
        <v>8297</v>
      </c>
      <c r="H1838" s="240" t="s">
        <v>4491</v>
      </c>
      <c r="I1838" s="240"/>
      <c r="J1838" s="236"/>
      <c r="K1838" s="503">
        <v>42863</v>
      </c>
      <c r="L1838" s="236" t="s">
        <v>4614</v>
      </c>
      <c r="M1838" s="12"/>
    </row>
    <row r="1839" spans="1:13" ht="38.25">
      <c r="A1839" s="12"/>
      <c r="B1839" s="22">
        <v>615</v>
      </c>
      <c r="C1839" s="238" t="s">
        <v>4615</v>
      </c>
      <c r="D1839" s="236" t="s">
        <v>4616</v>
      </c>
      <c r="E1839" s="236" t="s">
        <v>4617</v>
      </c>
      <c r="F1839" s="236" t="s">
        <v>4618</v>
      </c>
      <c r="G1839" s="478">
        <v>2180</v>
      </c>
      <c r="H1839" s="240" t="s">
        <v>4491</v>
      </c>
      <c r="I1839" s="240"/>
      <c r="J1839" s="236"/>
      <c r="K1839" s="503">
        <v>42805</v>
      </c>
      <c r="L1839" s="236" t="s">
        <v>4619</v>
      </c>
      <c r="M1839" s="12"/>
    </row>
    <row r="1840" spans="1:13" ht="38.25">
      <c r="A1840" s="12"/>
      <c r="B1840" s="22">
        <v>616</v>
      </c>
      <c r="C1840" s="238" t="s">
        <v>2553</v>
      </c>
      <c r="D1840" s="236" t="s">
        <v>2554</v>
      </c>
      <c r="E1840" s="236" t="s">
        <v>2555</v>
      </c>
      <c r="F1840" s="236" t="s">
        <v>2556</v>
      </c>
      <c r="G1840" s="478">
        <v>17800</v>
      </c>
      <c r="H1840" s="240" t="s">
        <v>4491</v>
      </c>
      <c r="I1840" s="240"/>
      <c r="J1840" s="236"/>
      <c r="K1840" s="503">
        <v>42937</v>
      </c>
      <c r="L1840" s="236" t="s">
        <v>2557</v>
      </c>
      <c r="M1840" s="12"/>
    </row>
    <row r="1841" spans="1:13" ht="25.5">
      <c r="A1841" s="12"/>
      <c r="B1841" s="22">
        <v>617</v>
      </c>
      <c r="C1841" s="238" t="s">
        <v>2448</v>
      </c>
      <c r="D1841" s="236" t="s">
        <v>2449</v>
      </c>
      <c r="E1841" s="236" t="s">
        <v>2450</v>
      </c>
      <c r="F1841" s="236" t="s">
        <v>2451</v>
      </c>
      <c r="G1841" s="478">
        <v>200</v>
      </c>
      <c r="H1841" s="240" t="s">
        <v>4491</v>
      </c>
      <c r="I1841" s="240"/>
      <c r="J1841" s="236"/>
      <c r="K1841" s="503">
        <v>42957</v>
      </c>
      <c r="L1841" s="236" t="s">
        <v>2452</v>
      </c>
      <c r="M1841" s="12"/>
    </row>
    <row r="1842" spans="1:13" ht="38.25">
      <c r="A1842" s="12"/>
      <c r="B1842" s="22">
        <v>618</v>
      </c>
      <c r="C1842" s="238" t="s">
        <v>2509</v>
      </c>
      <c r="D1842" s="236" t="s">
        <v>2510</v>
      </c>
      <c r="E1842" s="236" t="s">
        <v>2511</v>
      </c>
      <c r="F1842" s="236" t="s">
        <v>2512</v>
      </c>
      <c r="G1842" s="478">
        <v>5000</v>
      </c>
      <c r="H1842" s="240" t="s">
        <v>4491</v>
      </c>
      <c r="I1842" s="240"/>
      <c r="J1842" s="236"/>
      <c r="K1842" s="503">
        <v>42863</v>
      </c>
      <c r="L1842" s="236" t="s">
        <v>2513</v>
      </c>
      <c r="M1842" s="12"/>
    </row>
    <row r="1843" spans="1:13" ht="38.25">
      <c r="A1843" s="12"/>
      <c r="B1843" s="22">
        <v>619</v>
      </c>
      <c r="C1843" s="238" t="s">
        <v>2486</v>
      </c>
      <c r="D1843" s="236" t="s">
        <v>2463</v>
      </c>
      <c r="E1843" s="236" t="s">
        <v>2487</v>
      </c>
      <c r="F1843" s="236" t="s">
        <v>2488</v>
      </c>
      <c r="G1843" s="478">
        <v>5010</v>
      </c>
      <c r="H1843" s="240" t="s">
        <v>4491</v>
      </c>
      <c r="I1843" s="240"/>
      <c r="J1843" s="236"/>
      <c r="K1843" s="503">
        <v>42958</v>
      </c>
      <c r="L1843" s="236" t="s">
        <v>2489</v>
      </c>
      <c r="M1843" s="12"/>
    </row>
    <row r="1844" spans="1:13" ht="25.5">
      <c r="A1844" s="12"/>
      <c r="B1844" s="22">
        <v>620</v>
      </c>
      <c r="C1844" s="238" t="s">
        <v>2497</v>
      </c>
      <c r="D1844" s="236" t="s">
        <v>2535</v>
      </c>
      <c r="E1844" s="236" t="s">
        <v>2539</v>
      </c>
      <c r="F1844" s="236" t="s">
        <v>2540</v>
      </c>
      <c r="G1844" s="478">
        <v>4984</v>
      </c>
      <c r="H1844" s="240" t="s">
        <v>4491</v>
      </c>
      <c r="I1844" s="240"/>
      <c r="J1844" s="236"/>
      <c r="K1844" s="503">
        <v>42861</v>
      </c>
      <c r="L1844" s="236" t="s">
        <v>2541</v>
      </c>
      <c r="M1844" s="12"/>
    </row>
    <row r="1845" spans="1:13" ht="38.25">
      <c r="A1845" s="12"/>
      <c r="B1845" s="22">
        <v>621</v>
      </c>
      <c r="C1845" s="238" t="s">
        <v>2472</v>
      </c>
      <c r="D1845" s="236" t="s">
        <v>2473</v>
      </c>
      <c r="E1845" s="236" t="s">
        <v>2474</v>
      </c>
      <c r="F1845" s="236" t="s">
        <v>2475</v>
      </c>
      <c r="G1845" s="478">
        <v>400</v>
      </c>
      <c r="H1845" s="240" t="s">
        <v>4491</v>
      </c>
      <c r="I1845" s="240"/>
      <c r="J1845" s="236"/>
      <c r="K1845" s="503">
        <v>43165</v>
      </c>
      <c r="L1845" s="236" t="s">
        <v>2476</v>
      </c>
      <c r="M1845" s="12"/>
    </row>
    <row r="1846" spans="1:13" ht="38.25">
      <c r="A1846" s="12"/>
      <c r="B1846" s="22">
        <v>622</v>
      </c>
      <c r="C1846" s="238" t="s">
        <v>2458</v>
      </c>
      <c r="D1846" s="236" t="s">
        <v>2454</v>
      </c>
      <c r="E1846" s="236" t="s">
        <v>2459</v>
      </c>
      <c r="F1846" s="236" t="s">
        <v>2460</v>
      </c>
      <c r="G1846" s="478">
        <v>1100</v>
      </c>
      <c r="H1846" s="240" t="s">
        <v>4491</v>
      </c>
      <c r="I1846" s="240"/>
      <c r="J1846" s="236"/>
      <c r="K1846" s="503">
        <v>42867</v>
      </c>
      <c r="L1846" s="236" t="s">
        <v>2461</v>
      </c>
      <c r="M1846" s="12"/>
    </row>
    <row r="1847" spans="1:13" ht="25.5">
      <c r="A1847" s="12"/>
      <c r="B1847" s="22">
        <v>623</v>
      </c>
      <c r="C1847" s="238" t="s">
        <v>2477</v>
      </c>
      <c r="D1847" s="236" t="s">
        <v>2478</v>
      </c>
      <c r="E1847" s="236" t="s">
        <v>2084</v>
      </c>
      <c r="F1847" s="236" t="s">
        <v>2479</v>
      </c>
      <c r="G1847" s="478">
        <v>3200</v>
      </c>
      <c r="H1847" s="240" t="s">
        <v>4491</v>
      </c>
      <c r="I1847" s="240"/>
      <c r="J1847" s="236"/>
      <c r="K1847" s="503">
        <v>42949</v>
      </c>
      <c r="L1847" s="236" t="s">
        <v>2480</v>
      </c>
      <c r="M1847" s="12"/>
    </row>
    <row r="1848" spans="1:13" ht="38.25">
      <c r="A1848" s="12"/>
      <c r="B1848" s="22">
        <v>624</v>
      </c>
      <c r="C1848" s="238" t="s">
        <v>3046</v>
      </c>
      <c r="D1848" s="236" t="s">
        <v>3047</v>
      </c>
      <c r="E1848" s="236" t="s">
        <v>3048</v>
      </c>
      <c r="F1848" s="236" t="s">
        <v>3049</v>
      </c>
      <c r="G1848" s="478">
        <v>200</v>
      </c>
      <c r="H1848" s="240" t="s">
        <v>4491</v>
      </c>
      <c r="I1848" s="240"/>
      <c r="J1848" s="236"/>
      <c r="K1848" s="503">
        <v>43132</v>
      </c>
      <c r="L1848" s="236" t="s">
        <v>3050</v>
      </c>
      <c r="M1848" s="12"/>
    </row>
    <row r="1849" spans="1:13" ht="38.25">
      <c r="A1849" s="12"/>
      <c r="B1849" s="22">
        <v>625</v>
      </c>
      <c r="C1849" s="238" t="s">
        <v>4602</v>
      </c>
      <c r="D1849" s="236" t="s">
        <v>4603</v>
      </c>
      <c r="E1849" s="236" t="s">
        <v>4601</v>
      </c>
      <c r="F1849" s="236" t="s">
        <v>4604</v>
      </c>
      <c r="G1849" s="478">
        <v>7000</v>
      </c>
      <c r="H1849" s="240" t="s">
        <v>4491</v>
      </c>
      <c r="I1849" s="240"/>
      <c r="J1849" s="236"/>
      <c r="K1849" s="503">
        <v>43139</v>
      </c>
      <c r="L1849" s="236" t="s">
        <v>4605</v>
      </c>
      <c r="M1849" s="12"/>
    </row>
    <row r="1850" spans="1:13" ht="127.5">
      <c r="A1850" s="12"/>
      <c r="B1850" s="22">
        <v>626</v>
      </c>
      <c r="C1850" s="238" t="s">
        <v>6411</v>
      </c>
      <c r="D1850" s="236" t="s">
        <v>5707</v>
      </c>
      <c r="E1850" s="236" t="s">
        <v>2989</v>
      </c>
      <c r="F1850" s="236" t="s">
        <v>2990</v>
      </c>
      <c r="G1850" s="478">
        <v>2650</v>
      </c>
      <c r="H1850" s="240" t="s">
        <v>4491</v>
      </c>
      <c r="I1850" s="240"/>
      <c r="J1850" s="236"/>
      <c r="K1850" s="503">
        <v>42957</v>
      </c>
      <c r="L1850" s="236" t="s">
        <v>6154</v>
      </c>
      <c r="M1850" s="12"/>
    </row>
    <row r="1851" spans="1:13" ht="38.25">
      <c r="A1851" s="12"/>
      <c r="B1851" s="22">
        <v>627</v>
      </c>
      <c r="C1851" s="238" t="s">
        <v>4187</v>
      </c>
      <c r="D1851" s="236" t="s">
        <v>2260</v>
      </c>
      <c r="E1851" s="236" t="s">
        <v>4188</v>
      </c>
      <c r="F1851" s="236" t="s">
        <v>4189</v>
      </c>
      <c r="G1851" s="478">
        <v>1180000</v>
      </c>
      <c r="H1851" s="240" t="s">
        <v>4491</v>
      </c>
      <c r="I1851" s="240"/>
      <c r="J1851" s="236"/>
      <c r="K1851" s="503">
        <v>43158</v>
      </c>
      <c r="L1851" s="236" t="s">
        <v>4216</v>
      </c>
      <c r="M1851" s="12"/>
    </row>
    <row r="1852" spans="1:13" ht="25.5">
      <c r="A1852" s="12"/>
      <c r="B1852" s="22">
        <v>628</v>
      </c>
      <c r="C1852" s="238" t="s">
        <v>4190</v>
      </c>
      <c r="D1852" s="236" t="s">
        <v>4191</v>
      </c>
      <c r="E1852" s="236" t="s">
        <v>4192</v>
      </c>
      <c r="F1852" s="236" t="s">
        <v>4193</v>
      </c>
      <c r="G1852" s="478">
        <v>732020</v>
      </c>
      <c r="H1852" s="240" t="s">
        <v>4491</v>
      </c>
      <c r="I1852" s="240"/>
      <c r="J1852" s="236"/>
      <c r="K1852" s="503">
        <v>43140</v>
      </c>
      <c r="L1852" s="236" t="s">
        <v>4217</v>
      </c>
      <c r="M1852" s="12"/>
    </row>
    <row r="1853" spans="1:13" ht="38.25">
      <c r="A1853" s="12"/>
      <c r="B1853" s="22">
        <v>629</v>
      </c>
      <c r="C1853" s="238" t="s">
        <v>3106</v>
      </c>
      <c r="D1853" s="236" t="s">
        <v>5708</v>
      </c>
      <c r="E1853" s="236" t="s">
        <v>5870</v>
      </c>
      <c r="F1853" s="236" t="s">
        <v>6034</v>
      </c>
      <c r="G1853" s="478">
        <v>12890</v>
      </c>
      <c r="H1853" s="240" t="s">
        <v>4491</v>
      </c>
      <c r="I1853" s="240"/>
      <c r="J1853" s="236"/>
      <c r="K1853" s="503">
        <v>42829</v>
      </c>
      <c r="L1853" s="236" t="s">
        <v>6155</v>
      </c>
      <c r="M1853" s="12"/>
    </row>
    <row r="1854" spans="1:13" ht="25.5">
      <c r="A1854" s="12"/>
      <c r="B1854" s="22">
        <v>630</v>
      </c>
      <c r="C1854" s="238" t="s">
        <v>5709</v>
      </c>
      <c r="D1854" s="236" t="s">
        <v>2493</v>
      </c>
      <c r="E1854" s="236" t="s">
        <v>5871</v>
      </c>
      <c r="F1854" s="236" t="s">
        <v>6035</v>
      </c>
      <c r="G1854" s="478">
        <v>12250</v>
      </c>
      <c r="H1854" s="240" t="s">
        <v>4491</v>
      </c>
      <c r="I1854" s="240"/>
      <c r="J1854" s="236"/>
      <c r="K1854" s="503">
        <v>42842</v>
      </c>
      <c r="L1854" s="236" t="s">
        <v>6156</v>
      </c>
      <c r="M1854" s="12"/>
    </row>
    <row r="1855" spans="1:13" ht="25.5">
      <c r="A1855" s="12"/>
      <c r="B1855" s="22">
        <v>631</v>
      </c>
      <c r="C1855" s="238" t="s">
        <v>5710</v>
      </c>
      <c r="D1855" s="236" t="s">
        <v>5711</v>
      </c>
      <c r="E1855" s="236" t="s">
        <v>5872</v>
      </c>
      <c r="F1855" s="236" t="s">
        <v>6036</v>
      </c>
      <c r="G1855" s="478">
        <v>30000</v>
      </c>
      <c r="H1855" s="240" t="s">
        <v>4491</v>
      </c>
      <c r="I1855" s="240"/>
      <c r="J1855" s="236"/>
      <c r="K1855" s="503">
        <v>42775</v>
      </c>
      <c r="L1855" s="236" t="s">
        <v>6157</v>
      </c>
      <c r="M1855" s="12"/>
    </row>
    <row r="1856" spans="1:13" ht="25.5">
      <c r="A1856" s="12"/>
      <c r="B1856" s="22">
        <v>632</v>
      </c>
      <c r="C1856" s="238" t="s">
        <v>5712</v>
      </c>
      <c r="D1856" s="236" t="s">
        <v>5713</v>
      </c>
      <c r="E1856" s="236" t="s">
        <v>5873</v>
      </c>
      <c r="F1856" s="236" t="s">
        <v>6037</v>
      </c>
      <c r="G1856" s="478">
        <v>200</v>
      </c>
      <c r="H1856" s="240" t="s">
        <v>4491</v>
      </c>
      <c r="I1856" s="240"/>
      <c r="J1856" s="236"/>
      <c r="K1856" s="503">
        <v>42863</v>
      </c>
      <c r="L1856" s="236" t="s">
        <v>6158</v>
      </c>
      <c r="M1856" s="12"/>
    </row>
    <row r="1857" spans="1:13" ht="25.5">
      <c r="A1857" s="12"/>
      <c r="B1857" s="22">
        <v>633</v>
      </c>
      <c r="C1857" s="238" t="s">
        <v>1991</v>
      </c>
      <c r="D1857" s="236" t="s">
        <v>5714</v>
      </c>
      <c r="E1857" s="236"/>
      <c r="F1857" s="236" t="s">
        <v>6038</v>
      </c>
      <c r="G1857" s="478">
        <v>4850</v>
      </c>
      <c r="H1857" s="240" t="s">
        <v>4491</v>
      </c>
      <c r="I1857" s="240"/>
      <c r="J1857" s="236"/>
      <c r="K1857" s="503">
        <v>42793</v>
      </c>
      <c r="L1857" s="504"/>
      <c r="M1857" s="12"/>
    </row>
    <row r="1858" spans="1:13" ht="38.25">
      <c r="A1858" s="12"/>
      <c r="B1858" s="22">
        <v>634</v>
      </c>
      <c r="C1858" s="238" t="s">
        <v>5715</v>
      </c>
      <c r="D1858" s="236" t="s">
        <v>5716</v>
      </c>
      <c r="E1858" s="236" t="s">
        <v>5874</v>
      </c>
      <c r="F1858" s="236" t="s">
        <v>6039</v>
      </c>
      <c r="G1858" s="478">
        <v>116145</v>
      </c>
      <c r="H1858" s="240" t="s">
        <v>4491</v>
      </c>
      <c r="I1858" s="240"/>
      <c r="J1858" s="236"/>
      <c r="K1858" s="503">
        <v>42873</v>
      </c>
      <c r="L1858" s="236" t="s">
        <v>6159</v>
      </c>
      <c r="M1858" s="12"/>
    </row>
    <row r="1859" spans="1:13" ht="25.5">
      <c r="A1859" s="12"/>
      <c r="B1859" s="22">
        <v>635</v>
      </c>
      <c r="C1859" s="238" t="s">
        <v>6959</v>
      </c>
      <c r="D1859" s="236" t="s">
        <v>6960</v>
      </c>
      <c r="E1859" s="236" t="s">
        <v>6961</v>
      </c>
      <c r="F1859" s="236" t="s">
        <v>6962</v>
      </c>
      <c r="G1859" s="478">
        <v>38653</v>
      </c>
      <c r="H1859" s="240" t="s">
        <v>4491</v>
      </c>
      <c r="I1859" s="240"/>
      <c r="J1859" s="236"/>
      <c r="K1859" s="503" t="s">
        <v>6852</v>
      </c>
      <c r="L1859" s="236" t="s">
        <v>6963</v>
      </c>
      <c r="M1859" s="12"/>
    </row>
    <row r="1860" spans="1:13" ht="38.25">
      <c r="A1860" s="12"/>
      <c r="B1860" s="22">
        <v>636</v>
      </c>
      <c r="C1860" s="238" t="s">
        <v>2458</v>
      </c>
      <c r="D1860" s="236" t="s">
        <v>2454</v>
      </c>
      <c r="E1860" s="236" t="s">
        <v>6964</v>
      </c>
      <c r="F1860" s="236" t="s">
        <v>6965</v>
      </c>
      <c r="G1860" s="478">
        <v>200</v>
      </c>
      <c r="H1860" s="240" t="s">
        <v>4491</v>
      </c>
      <c r="I1860" s="240"/>
      <c r="J1860" s="236"/>
      <c r="K1860" s="503" t="s">
        <v>6854</v>
      </c>
      <c r="L1860" s="236" t="s">
        <v>6966</v>
      </c>
      <c r="M1860" s="12"/>
    </row>
    <row r="1861" spans="1:13" ht="38.25">
      <c r="A1861" s="12"/>
      <c r="B1861" s="22">
        <v>637</v>
      </c>
      <c r="C1861" s="238" t="s">
        <v>3024</v>
      </c>
      <c r="D1861" s="236" t="s">
        <v>6967</v>
      </c>
      <c r="E1861" s="236" t="s">
        <v>6968</v>
      </c>
      <c r="F1861" s="236" t="s">
        <v>6969</v>
      </c>
      <c r="G1861" s="478">
        <v>5200</v>
      </c>
      <c r="H1861" s="240" t="s">
        <v>4491</v>
      </c>
      <c r="I1861" s="240"/>
      <c r="J1861" s="236"/>
      <c r="K1861" s="503" t="s">
        <v>6970</v>
      </c>
      <c r="L1861" s="236" t="s">
        <v>6971</v>
      </c>
      <c r="M1861" s="12"/>
    </row>
    <row r="1862" spans="1:13" ht="38.25">
      <c r="A1862" s="12"/>
      <c r="B1862" s="22">
        <v>638</v>
      </c>
      <c r="C1862" s="238" t="s">
        <v>6972</v>
      </c>
      <c r="D1862" s="236" t="s">
        <v>6973</v>
      </c>
      <c r="E1862" s="236" t="s">
        <v>6974</v>
      </c>
      <c r="F1862" s="236" t="s">
        <v>6975</v>
      </c>
      <c r="G1862" s="478">
        <v>200</v>
      </c>
      <c r="H1862" s="240" t="s">
        <v>4491</v>
      </c>
      <c r="I1862" s="240"/>
      <c r="J1862" s="236"/>
      <c r="K1862" s="503" t="s">
        <v>6852</v>
      </c>
      <c r="L1862" s="236" t="s">
        <v>6976</v>
      </c>
      <c r="M1862" s="12"/>
    </row>
    <row r="1863" spans="1:13" ht="51">
      <c r="A1863" s="12"/>
      <c r="B1863" s="22">
        <v>639</v>
      </c>
      <c r="C1863" s="238" t="s">
        <v>1696</v>
      </c>
      <c r="D1863" s="236" t="s">
        <v>6977</v>
      </c>
      <c r="E1863" s="236" t="s">
        <v>6978</v>
      </c>
      <c r="F1863" s="236" t="s">
        <v>6979</v>
      </c>
      <c r="G1863" s="478">
        <v>5644</v>
      </c>
      <c r="H1863" s="240" t="s">
        <v>4491</v>
      </c>
      <c r="I1863" s="240"/>
      <c r="J1863" s="236"/>
      <c r="K1863" s="503" t="s">
        <v>6970</v>
      </c>
      <c r="L1863" s="236" t="s">
        <v>6980</v>
      </c>
      <c r="M1863" s="12"/>
    </row>
    <row r="1864" spans="1:13" ht="38.25">
      <c r="A1864" s="12"/>
      <c r="B1864" s="22">
        <v>640</v>
      </c>
      <c r="C1864" s="238" t="s">
        <v>6981</v>
      </c>
      <c r="D1864" s="236" t="s">
        <v>6982</v>
      </c>
      <c r="E1864" s="236" t="s">
        <v>6983</v>
      </c>
      <c r="F1864" s="236" t="s">
        <v>6984</v>
      </c>
      <c r="G1864" s="478">
        <v>170</v>
      </c>
      <c r="H1864" s="240" t="s">
        <v>4491</v>
      </c>
      <c r="I1864" s="240"/>
      <c r="J1864" s="236"/>
      <c r="K1864" s="503" t="s">
        <v>6853</v>
      </c>
      <c r="L1864" s="236" t="s">
        <v>6985</v>
      </c>
      <c r="M1864" s="12"/>
    </row>
    <row r="1865" spans="1:13" ht="38.25">
      <c r="A1865" s="12"/>
      <c r="B1865" s="22">
        <v>641</v>
      </c>
      <c r="C1865" s="238" t="s">
        <v>6986</v>
      </c>
      <c r="D1865" s="236" t="s">
        <v>6987</v>
      </c>
      <c r="E1865" s="236" t="s">
        <v>6988</v>
      </c>
      <c r="F1865" s="236" t="s">
        <v>6989</v>
      </c>
      <c r="G1865" s="478">
        <v>4670</v>
      </c>
      <c r="H1865" s="240" t="s">
        <v>4491</v>
      </c>
      <c r="I1865" s="240"/>
      <c r="J1865" s="236"/>
      <c r="K1865" s="503" t="s">
        <v>6970</v>
      </c>
      <c r="L1865" s="236" t="s">
        <v>6990</v>
      </c>
      <c r="M1865" s="12"/>
    </row>
    <row r="1866" spans="1:13" ht="38.25">
      <c r="A1866" s="12"/>
      <c r="B1866" s="22">
        <v>642</v>
      </c>
      <c r="C1866" s="238" t="s">
        <v>7872</v>
      </c>
      <c r="D1866" s="236" t="s">
        <v>7873</v>
      </c>
      <c r="E1866" s="236" t="s">
        <v>7874</v>
      </c>
      <c r="F1866" s="236" t="s">
        <v>7875</v>
      </c>
      <c r="G1866" s="478">
        <v>200</v>
      </c>
      <c r="H1866" s="240" t="s">
        <v>4491</v>
      </c>
      <c r="I1866" s="240"/>
      <c r="J1866" s="236"/>
      <c r="K1866" s="503" t="s">
        <v>7876</v>
      </c>
      <c r="L1866" s="236" t="s">
        <v>7877</v>
      </c>
      <c r="M1866" s="12"/>
    </row>
    <row r="1867" spans="1:13" ht="38.25">
      <c r="A1867" s="12"/>
      <c r="B1867" s="22">
        <v>643</v>
      </c>
      <c r="C1867" s="238" t="s">
        <v>2656</v>
      </c>
      <c r="D1867" s="236" t="s">
        <v>7878</v>
      </c>
      <c r="E1867" s="236" t="s">
        <v>7879</v>
      </c>
      <c r="F1867" s="236" t="s">
        <v>7880</v>
      </c>
      <c r="G1867" s="478">
        <v>200</v>
      </c>
      <c r="H1867" s="240" t="s">
        <v>4491</v>
      </c>
      <c r="I1867" s="240"/>
      <c r="J1867" s="236"/>
      <c r="K1867" s="503" t="s">
        <v>7876</v>
      </c>
      <c r="L1867" s="236" t="s">
        <v>7881</v>
      </c>
      <c r="M1867" s="12"/>
    </row>
    <row r="1868" spans="1:13" ht="38.25">
      <c r="A1868" s="12"/>
      <c r="B1868" s="22">
        <v>644</v>
      </c>
      <c r="C1868" s="238" t="s">
        <v>7882</v>
      </c>
      <c r="D1868" s="236" t="s">
        <v>7883</v>
      </c>
      <c r="E1868" s="236" t="s">
        <v>7884</v>
      </c>
      <c r="F1868" s="236" t="s">
        <v>7885</v>
      </c>
      <c r="G1868" s="478">
        <v>500</v>
      </c>
      <c r="H1868" s="240" t="s">
        <v>4491</v>
      </c>
      <c r="I1868" s="240"/>
      <c r="J1868" s="236"/>
      <c r="K1868" s="503" t="s">
        <v>7886</v>
      </c>
      <c r="L1868" s="236" t="s">
        <v>7887</v>
      </c>
      <c r="M1868" s="12"/>
    </row>
    <row r="1869" spans="1:13" ht="38.25">
      <c r="A1869" s="12"/>
      <c r="B1869" s="22">
        <v>645</v>
      </c>
      <c r="C1869" s="238" t="s">
        <v>7888</v>
      </c>
      <c r="D1869" s="236" t="s">
        <v>7889</v>
      </c>
      <c r="E1869" s="236" t="s">
        <v>7890</v>
      </c>
      <c r="F1869" s="236" t="s">
        <v>7891</v>
      </c>
      <c r="G1869" s="478">
        <v>5200</v>
      </c>
      <c r="H1869" s="240" t="s">
        <v>4491</v>
      </c>
      <c r="I1869" s="240"/>
      <c r="J1869" s="236"/>
      <c r="K1869" s="503" t="s">
        <v>7892</v>
      </c>
      <c r="L1869" s="236" t="s">
        <v>7893</v>
      </c>
      <c r="M1869" s="12"/>
    </row>
    <row r="1870" spans="1:13" ht="38.25">
      <c r="A1870" s="12"/>
      <c r="B1870" s="22">
        <v>646</v>
      </c>
      <c r="C1870" s="238" t="s">
        <v>7894</v>
      </c>
      <c r="D1870" s="236" t="s">
        <v>7895</v>
      </c>
      <c r="E1870" s="236" t="s">
        <v>7896</v>
      </c>
      <c r="F1870" s="236" t="s">
        <v>7897</v>
      </c>
      <c r="G1870" s="478">
        <v>5200</v>
      </c>
      <c r="H1870" s="240" t="s">
        <v>4491</v>
      </c>
      <c r="I1870" s="240"/>
      <c r="J1870" s="236"/>
      <c r="K1870" s="503" t="s">
        <v>7892</v>
      </c>
      <c r="L1870" s="236" t="s">
        <v>7898</v>
      </c>
      <c r="M1870" s="12"/>
    </row>
    <row r="1871" spans="1:13" ht="38.25">
      <c r="A1871" s="12"/>
      <c r="B1871" s="22">
        <v>647</v>
      </c>
      <c r="C1871" s="238" t="s">
        <v>7899</v>
      </c>
      <c r="D1871" s="236" t="s">
        <v>7900</v>
      </c>
      <c r="E1871" s="236" t="s">
        <v>7901</v>
      </c>
      <c r="F1871" s="236" t="s">
        <v>7902</v>
      </c>
      <c r="G1871" s="478">
        <v>1200</v>
      </c>
      <c r="H1871" s="240" t="s">
        <v>4491</v>
      </c>
      <c r="I1871" s="240"/>
      <c r="J1871" s="236"/>
      <c r="K1871" s="503" t="s">
        <v>7903</v>
      </c>
      <c r="L1871" s="236" t="s">
        <v>7904</v>
      </c>
      <c r="M1871" s="12"/>
    </row>
    <row r="1872" spans="1:13" ht="38.25">
      <c r="A1872" s="12"/>
      <c r="B1872" s="22">
        <v>648</v>
      </c>
      <c r="C1872" s="238" t="s">
        <v>7905</v>
      </c>
      <c r="D1872" s="236" t="s">
        <v>7895</v>
      </c>
      <c r="E1872" s="236" t="s">
        <v>7906</v>
      </c>
      <c r="F1872" s="236" t="s">
        <v>7907</v>
      </c>
      <c r="G1872" s="478">
        <v>200</v>
      </c>
      <c r="H1872" s="240" t="s">
        <v>4491</v>
      </c>
      <c r="I1872" s="240"/>
      <c r="J1872" s="236"/>
      <c r="K1872" s="503" t="s">
        <v>7892</v>
      </c>
      <c r="L1872" s="236" t="s">
        <v>7908</v>
      </c>
      <c r="M1872" s="12"/>
    </row>
    <row r="1873" spans="1:13" ht="38.25">
      <c r="A1873" s="12"/>
      <c r="B1873" s="22">
        <v>649</v>
      </c>
      <c r="C1873" s="238" t="s">
        <v>2803</v>
      </c>
      <c r="D1873" s="236" t="s">
        <v>7895</v>
      </c>
      <c r="E1873" s="236" t="s">
        <v>7909</v>
      </c>
      <c r="F1873" s="236" t="s">
        <v>7910</v>
      </c>
      <c r="G1873" s="478">
        <v>200</v>
      </c>
      <c r="H1873" s="240" t="s">
        <v>4491</v>
      </c>
      <c r="I1873" s="240"/>
      <c r="J1873" s="236"/>
      <c r="K1873" s="503" t="s">
        <v>7911</v>
      </c>
      <c r="L1873" s="236" t="s">
        <v>7912</v>
      </c>
      <c r="M1873" s="12"/>
    </row>
    <row r="1874" spans="1:13" ht="25.5">
      <c r="A1874" s="12"/>
      <c r="B1874" s="22">
        <v>650</v>
      </c>
      <c r="C1874" s="238" t="s">
        <v>7913</v>
      </c>
      <c r="D1874" s="236" t="s">
        <v>7895</v>
      </c>
      <c r="E1874" s="236" t="s">
        <v>7914</v>
      </c>
      <c r="F1874" s="236" t="s">
        <v>7915</v>
      </c>
      <c r="G1874" s="478">
        <v>5200</v>
      </c>
      <c r="H1874" s="240" t="s">
        <v>4491</v>
      </c>
      <c r="I1874" s="240"/>
      <c r="J1874" s="236"/>
      <c r="K1874" s="503" t="s">
        <v>7916</v>
      </c>
      <c r="L1874" s="236" t="s">
        <v>7917</v>
      </c>
      <c r="M1874" s="12"/>
    </row>
    <row r="1875" spans="1:13" ht="38.25">
      <c r="A1875" s="12"/>
      <c r="B1875" s="22">
        <v>651</v>
      </c>
      <c r="C1875" s="238" t="s">
        <v>2509</v>
      </c>
      <c r="D1875" s="236" t="s">
        <v>7873</v>
      </c>
      <c r="E1875" s="236" t="s">
        <v>7918</v>
      </c>
      <c r="F1875" s="236" t="s">
        <v>7919</v>
      </c>
      <c r="G1875" s="478">
        <v>150</v>
      </c>
      <c r="H1875" s="240" t="s">
        <v>4491</v>
      </c>
      <c r="I1875" s="240"/>
      <c r="J1875" s="236"/>
      <c r="K1875" s="503" t="s">
        <v>7911</v>
      </c>
      <c r="L1875" s="236" t="s">
        <v>7920</v>
      </c>
      <c r="M1875" s="12"/>
    </row>
    <row r="1876" spans="1:13" ht="38.25">
      <c r="A1876" s="12"/>
      <c r="B1876" s="22">
        <v>652</v>
      </c>
      <c r="C1876" s="238" t="s">
        <v>7921</v>
      </c>
      <c r="D1876" s="236" t="s">
        <v>7922</v>
      </c>
      <c r="E1876" s="236" t="s">
        <v>7923</v>
      </c>
      <c r="F1876" s="505" t="s">
        <v>7924</v>
      </c>
      <c r="G1876" s="478">
        <v>9300</v>
      </c>
      <c r="H1876" s="240" t="s">
        <v>4491</v>
      </c>
      <c r="I1876" s="240"/>
      <c r="J1876" s="236"/>
      <c r="K1876" s="503" t="s">
        <v>7925</v>
      </c>
      <c r="L1876" s="236" t="s">
        <v>7926</v>
      </c>
      <c r="M1876" s="12"/>
    </row>
    <row r="1877" spans="1:13" ht="38.25">
      <c r="A1877" s="12"/>
      <c r="B1877" s="22">
        <v>653</v>
      </c>
      <c r="C1877" s="238" t="s">
        <v>7927</v>
      </c>
      <c r="D1877" s="236" t="s">
        <v>7889</v>
      </c>
      <c r="E1877" s="236" t="s">
        <v>7928</v>
      </c>
      <c r="F1877" s="506" t="s">
        <v>7929</v>
      </c>
      <c r="G1877" s="478">
        <v>113491</v>
      </c>
      <c r="H1877" s="240" t="s">
        <v>4491</v>
      </c>
      <c r="I1877" s="240"/>
      <c r="J1877" s="236"/>
      <c r="K1877" s="503" t="s">
        <v>7925</v>
      </c>
      <c r="L1877" s="236" t="s">
        <v>7930</v>
      </c>
      <c r="M1877" s="12"/>
    </row>
    <row r="1878" spans="1:13" ht="38.25">
      <c r="A1878" s="12"/>
      <c r="B1878" s="22">
        <v>654</v>
      </c>
      <c r="C1878" s="238" t="s">
        <v>7931</v>
      </c>
      <c r="D1878" s="236" t="s">
        <v>7889</v>
      </c>
      <c r="E1878" s="236" t="s">
        <v>7928</v>
      </c>
      <c r="F1878" s="506" t="s">
        <v>7932</v>
      </c>
      <c r="G1878" s="478">
        <v>1800</v>
      </c>
      <c r="H1878" s="240" t="s">
        <v>4491</v>
      </c>
      <c r="I1878" s="240"/>
      <c r="J1878" s="236"/>
      <c r="K1878" s="503" t="s">
        <v>7925</v>
      </c>
      <c r="L1878" s="236" t="s">
        <v>7932</v>
      </c>
      <c r="M1878" s="12"/>
    </row>
    <row r="1879" spans="1:13" ht="38.25">
      <c r="A1879" s="12"/>
      <c r="B1879" s="22">
        <v>655</v>
      </c>
      <c r="C1879" s="238" t="s">
        <v>8773</v>
      </c>
      <c r="D1879" s="236" t="s">
        <v>7889</v>
      </c>
      <c r="E1879" s="236" t="s">
        <v>8774</v>
      </c>
      <c r="F1879" s="236" t="s">
        <v>8775</v>
      </c>
      <c r="G1879" s="478">
        <v>3630</v>
      </c>
      <c r="H1879" s="240" t="s">
        <v>4491</v>
      </c>
      <c r="I1879" s="240"/>
      <c r="J1879" s="236"/>
      <c r="K1879" s="503" t="s">
        <v>8776</v>
      </c>
      <c r="L1879" s="236" t="s">
        <v>8777</v>
      </c>
      <c r="M1879" s="12"/>
    </row>
    <row r="1880" spans="1:13" ht="63.75">
      <c r="A1880" s="12"/>
      <c r="B1880" s="22">
        <v>656</v>
      </c>
      <c r="C1880" s="238" t="s">
        <v>7703</v>
      </c>
      <c r="D1880" s="236" t="s">
        <v>8778</v>
      </c>
      <c r="E1880" s="236" t="s">
        <v>8779</v>
      </c>
      <c r="F1880" s="236" t="s">
        <v>8780</v>
      </c>
      <c r="G1880" s="478">
        <v>17000</v>
      </c>
      <c r="H1880" s="240" t="s">
        <v>4491</v>
      </c>
      <c r="I1880" s="240"/>
      <c r="J1880" s="236"/>
      <c r="K1880" s="503" t="s">
        <v>8781</v>
      </c>
      <c r="L1880" s="236" t="s">
        <v>8782</v>
      </c>
      <c r="M1880" s="12"/>
    </row>
    <row r="1881" spans="1:13" ht="51">
      <c r="A1881" s="12"/>
      <c r="B1881" s="22">
        <v>657</v>
      </c>
      <c r="C1881" s="238" t="s">
        <v>2658</v>
      </c>
      <c r="D1881" s="236" t="s">
        <v>5679</v>
      </c>
      <c r="E1881" s="236" t="s">
        <v>8783</v>
      </c>
      <c r="F1881" s="236" t="s">
        <v>8784</v>
      </c>
      <c r="G1881" s="478">
        <v>4900</v>
      </c>
      <c r="H1881" s="240" t="s">
        <v>4491</v>
      </c>
      <c r="I1881" s="240"/>
      <c r="J1881" s="236"/>
      <c r="K1881" s="503" t="s">
        <v>8785</v>
      </c>
      <c r="L1881" s="236" t="s">
        <v>8786</v>
      </c>
      <c r="M1881" s="12"/>
    </row>
    <row r="1882" spans="1:13" ht="51">
      <c r="A1882" s="12"/>
      <c r="B1882" s="22">
        <v>658</v>
      </c>
      <c r="C1882" s="238" t="s">
        <v>8787</v>
      </c>
      <c r="D1882" s="236" t="s">
        <v>8788</v>
      </c>
      <c r="E1882" s="236" t="s">
        <v>8789</v>
      </c>
      <c r="F1882" s="236" t="s">
        <v>8790</v>
      </c>
      <c r="G1882" s="478">
        <v>2500</v>
      </c>
      <c r="H1882" s="240" t="s">
        <v>4491</v>
      </c>
      <c r="I1882" s="240"/>
      <c r="J1882" s="236"/>
      <c r="K1882" s="503" t="s">
        <v>8791</v>
      </c>
      <c r="L1882" s="236" t="s">
        <v>8792</v>
      </c>
      <c r="M1882" s="12"/>
    </row>
    <row r="1883" spans="1:13" ht="51">
      <c r="A1883" s="12"/>
      <c r="B1883" s="22">
        <v>659</v>
      </c>
      <c r="C1883" s="238" t="s">
        <v>8787</v>
      </c>
      <c r="D1883" s="236" t="s">
        <v>8788</v>
      </c>
      <c r="E1883" s="236" t="s">
        <v>8789</v>
      </c>
      <c r="F1883" s="236" t="s">
        <v>8793</v>
      </c>
      <c r="G1883" s="478">
        <v>100000</v>
      </c>
      <c r="H1883" s="240" t="s">
        <v>4491</v>
      </c>
      <c r="I1883" s="240"/>
      <c r="J1883" s="236"/>
      <c r="K1883" s="503" t="s">
        <v>8791</v>
      </c>
      <c r="L1883" s="236" t="s">
        <v>8794</v>
      </c>
      <c r="M1883" s="12"/>
    </row>
    <row r="1884" spans="1:13" ht="51">
      <c r="A1884" s="12"/>
      <c r="B1884" s="22">
        <v>660</v>
      </c>
      <c r="C1884" s="238" t="s">
        <v>8795</v>
      </c>
      <c r="D1884" s="236" t="s">
        <v>8796</v>
      </c>
      <c r="E1884" s="236" t="s">
        <v>8797</v>
      </c>
      <c r="F1884" s="236" t="s">
        <v>8798</v>
      </c>
      <c r="G1884" s="478">
        <v>928</v>
      </c>
      <c r="H1884" s="240" t="s">
        <v>4491</v>
      </c>
      <c r="I1884" s="240"/>
      <c r="J1884" s="236"/>
      <c r="K1884" s="503" t="s">
        <v>8799</v>
      </c>
      <c r="L1884" s="236" t="s">
        <v>8800</v>
      </c>
      <c r="M1884" s="12"/>
    </row>
    <row r="1885" spans="1:13" ht="25.5">
      <c r="A1885" s="12"/>
      <c r="B1885" s="22">
        <v>661</v>
      </c>
      <c r="C1885" s="238" t="s">
        <v>8801</v>
      </c>
      <c r="D1885" s="236" t="s">
        <v>7873</v>
      </c>
      <c r="E1885" s="236" t="s">
        <v>8802</v>
      </c>
      <c r="F1885" s="236" t="s">
        <v>8803</v>
      </c>
      <c r="G1885" s="478">
        <v>5200</v>
      </c>
      <c r="H1885" s="240" t="s">
        <v>4491</v>
      </c>
      <c r="I1885" s="240"/>
      <c r="J1885" s="236"/>
      <c r="K1885" s="503" t="s">
        <v>8799</v>
      </c>
      <c r="L1885" s="236" t="s">
        <v>8804</v>
      </c>
      <c r="M1885" s="12"/>
    </row>
    <row r="1886" spans="1:13" ht="38.25">
      <c r="A1886" s="12"/>
      <c r="B1886" s="22">
        <v>662</v>
      </c>
      <c r="C1886" s="238" t="s">
        <v>8805</v>
      </c>
      <c r="D1886" s="236" t="s">
        <v>8806</v>
      </c>
      <c r="E1886" s="236" t="s">
        <v>8807</v>
      </c>
      <c r="F1886" s="236" t="s">
        <v>8808</v>
      </c>
      <c r="G1886" s="478">
        <v>3200</v>
      </c>
      <c r="H1886" s="240" t="s">
        <v>4491</v>
      </c>
      <c r="I1886" s="240"/>
      <c r="J1886" s="236"/>
      <c r="K1886" s="503" t="s">
        <v>8809</v>
      </c>
      <c r="L1886" s="236" t="s">
        <v>8810</v>
      </c>
      <c r="M1886" s="12"/>
    </row>
    <row r="1887" spans="1:13" ht="38.25">
      <c r="A1887" s="12"/>
      <c r="B1887" s="22">
        <v>663</v>
      </c>
      <c r="C1887" s="238" t="s">
        <v>8811</v>
      </c>
      <c r="D1887" s="236" t="s">
        <v>8812</v>
      </c>
      <c r="E1887" s="236" t="s">
        <v>8813</v>
      </c>
      <c r="F1887" s="236" t="s">
        <v>8814</v>
      </c>
      <c r="G1887" s="478">
        <v>200</v>
      </c>
      <c r="H1887" s="240" t="s">
        <v>4491</v>
      </c>
      <c r="I1887" s="240"/>
      <c r="J1887" s="236"/>
      <c r="K1887" s="503" t="s">
        <v>8815</v>
      </c>
      <c r="L1887" s="236" t="s">
        <v>8816</v>
      </c>
      <c r="M1887" s="12"/>
    </row>
    <row r="1888" spans="1:13" ht="38.25">
      <c r="A1888" s="12"/>
      <c r="B1888" s="22">
        <v>664</v>
      </c>
      <c r="C1888" s="238" t="s">
        <v>8817</v>
      </c>
      <c r="D1888" s="236" t="s">
        <v>8812</v>
      </c>
      <c r="E1888" s="236" t="s">
        <v>8818</v>
      </c>
      <c r="F1888" s="236" t="s">
        <v>8819</v>
      </c>
      <c r="G1888" s="478">
        <v>41663</v>
      </c>
      <c r="H1888" s="240" t="s">
        <v>4491</v>
      </c>
      <c r="I1888" s="240"/>
      <c r="J1888" s="236"/>
      <c r="K1888" s="503" t="s">
        <v>8815</v>
      </c>
      <c r="L1888" s="236" t="s">
        <v>8820</v>
      </c>
      <c r="M1888" s="12"/>
    </row>
    <row r="1889" spans="1:13" ht="25.5">
      <c r="A1889" s="12"/>
      <c r="B1889" s="22">
        <v>665</v>
      </c>
      <c r="C1889" s="238" t="s">
        <v>1987</v>
      </c>
      <c r="D1889" s="236" t="s">
        <v>8812</v>
      </c>
      <c r="E1889" s="236" t="s">
        <v>8821</v>
      </c>
      <c r="F1889" s="236" t="s">
        <v>5919</v>
      </c>
      <c r="G1889" s="478">
        <v>19600</v>
      </c>
      <c r="H1889" s="240" t="s">
        <v>4491</v>
      </c>
      <c r="I1889" s="240"/>
      <c r="J1889" s="236"/>
      <c r="K1889" s="503" t="s">
        <v>8815</v>
      </c>
      <c r="L1889" s="236" t="s">
        <v>8822</v>
      </c>
      <c r="M1889" s="12"/>
    </row>
    <row r="1890" spans="1:13" ht="38.25">
      <c r="A1890" s="12"/>
      <c r="B1890" s="22">
        <v>666</v>
      </c>
      <c r="C1890" s="238" t="s">
        <v>8823</v>
      </c>
      <c r="D1890" s="236" t="s">
        <v>8812</v>
      </c>
      <c r="E1890" s="236" t="s">
        <v>8824</v>
      </c>
      <c r="F1890" s="236" t="s">
        <v>8825</v>
      </c>
      <c r="G1890" s="478">
        <v>400</v>
      </c>
      <c r="H1890" s="240" t="s">
        <v>4491</v>
      </c>
      <c r="I1890" s="240"/>
      <c r="J1890" s="236"/>
      <c r="K1890" s="503" t="s">
        <v>8815</v>
      </c>
      <c r="L1890" s="236" t="s">
        <v>8826</v>
      </c>
      <c r="M1890" s="12"/>
    </row>
    <row r="1891" spans="1:13" ht="25.5">
      <c r="A1891" s="12"/>
      <c r="B1891" s="22">
        <v>667</v>
      </c>
      <c r="C1891" s="250" t="s">
        <v>5600</v>
      </c>
      <c r="D1891" s="250" t="s">
        <v>5601</v>
      </c>
      <c r="E1891" s="250" t="s">
        <v>7591</v>
      </c>
      <c r="F1891" s="250" t="s">
        <v>5951</v>
      </c>
      <c r="G1891" s="489">
        <v>1600100</v>
      </c>
      <c r="H1891" s="485" t="s">
        <v>4491</v>
      </c>
      <c r="I1891" s="489"/>
      <c r="J1891" s="490"/>
      <c r="K1891" s="503" t="s">
        <v>8815</v>
      </c>
      <c r="L1891" s="236" t="s">
        <v>8827</v>
      </c>
      <c r="M1891" s="12"/>
    </row>
    <row r="1892" spans="1:13" ht="51">
      <c r="A1892" s="12"/>
      <c r="B1892" s="22">
        <v>668</v>
      </c>
      <c r="C1892" s="238" t="s">
        <v>8828</v>
      </c>
      <c r="D1892" s="236" t="s">
        <v>8829</v>
      </c>
      <c r="E1892" s="236" t="s">
        <v>8830</v>
      </c>
      <c r="F1892" s="236" t="s">
        <v>8831</v>
      </c>
      <c r="G1892" s="478">
        <v>11771</v>
      </c>
      <c r="H1892" s="240" t="s">
        <v>4491</v>
      </c>
      <c r="I1892" s="240"/>
      <c r="J1892" s="236"/>
      <c r="K1892" s="503" t="s">
        <v>8815</v>
      </c>
      <c r="L1892" s="236" t="s">
        <v>8827</v>
      </c>
      <c r="M1892" s="12"/>
    </row>
    <row r="1893" spans="1:13" ht="51">
      <c r="A1893" s="12"/>
      <c r="B1893" s="22">
        <v>669</v>
      </c>
      <c r="C1893" s="250" t="s">
        <v>5600</v>
      </c>
      <c r="D1893" s="250" t="s">
        <v>5601</v>
      </c>
      <c r="E1893" s="236" t="s">
        <v>8830</v>
      </c>
      <c r="F1893" s="236" t="s">
        <v>8832</v>
      </c>
      <c r="G1893" s="489">
        <v>25785</v>
      </c>
      <c r="H1893" s="485" t="s">
        <v>4491</v>
      </c>
      <c r="I1893" s="489"/>
      <c r="J1893" s="490"/>
      <c r="K1893" s="503" t="s">
        <v>8815</v>
      </c>
      <c r="L1893" s="236" t="s">
        <v>8833</v>
      </c>
      <c r="M1893" s="12"/>
    </row>
    <row r="1894" spans="1:13" ht="12.75">
      <c r="A1894" s="12"/>
      <c r="B1894" s="22">
        <v>670</v>
      </c>
      <c r="C1894" s="54"/>
      <c r="D1894" s="9"/>
      <c r="E1894" s="9"/>
      <c r="F1894" s="9"/>
      <c r="G1894" s="15"/>
      <c r="H1894" s="10"/>
      <c r="I1894" s="15"/>
      <c r="J1894" s="9"/>
      <c r="K1894" s="14"/>
      <c r="L1894" s="9"/>
      <c r="M1894" s="12"/>
    </row>
    <row r="1895" spans="1:13" ht="12.75">
      <c r="A1895" s="12"/>
      <c r="B1895" s="22">
        <v>671</v>
      </c>
      <c r="C1895" s="54"/>
      <c r="D1895" s="9"/>
      <c r="E1895" s="9"/>
      <c r="F1895" s="59"/>
      <c r="G1895" s="15"/>
      <c r="H1895" s="10"/>
      <c r="I1895" s="15"/>
      <c r="J1895" s="9"/>
      <c r="K1895" s="14"/>
      <c r="L1895" s="9"/>
      <c r="M1895" s="12"/>
    </row>
    <row r="1896" spans="1:13" ht="12.75">
      <c r="A1896" s="12"/>
      <c r="B1896" s="22">
        <v>672</v>
      </c>
      <c r="C1896" s="54"/>
      <c r="D1896" s="9"/>
      <c r="E1896" s="9"/>
      <c r="F1896" s="9"/>
      <c r="G1896" s="15"/>
      <c r="H1896" s="10"/>
      <c r="I1896" s="15"/>
      <c r="J1896" s="9"/>
      <c r="K1896" s="14"/>
      <c r="L1896" s="9"/>
      <c r="M1896" s="12"/>
    </row>
    <row r="1897" spans="1:13" ht="12.75">
      <c r="A1897" s="12"/>
      <c r="B1897" s="22">
        <v>673</v>
      </c>
      <c r="C1897" s="54"/>
      <c r="D1897" s="9"/>
      <c r="E1897" s="9"/>
      <c r="F1897" s="9"/>
      <c r="G1897" s="15"/>
      <c r="H1897" s="10"/>
      <c r="I1897" s="15"/>
      <c r="J1897" s="9"/>
      <c r="K1897" s="14"/>
      <c r="L1897" s="9"/>
      <c r="M1897" s="12"/>
    </row>
    <row r="1898" spans="1:13" ht="12.75">
      <c r="A1898" s="12"/>
      <c r="B1898" s="22">
        <v>674</v>
      </c>
      <c r="C1898" s="54"/>
      <c r="D1898" s="9"/>
      <c r="E1898" s="9"/>
      <c r="F1898" s="59"/>
      <c r="G1898" s="15"/>
      <c r="H1898" s="10"/>
      <c r="I1898" s="15"/>
      <c r="J1898" s="9"/>
      <c r="K1898" s="14"/>
      <c r="L1898" s="9"/>
      <c r="M1898" s="12"/>
    </row>
    <row r="1899" spans="1:13" ht="12.75">
      <c r="A1899" s="12"/>
      <c r="B1899" s="22">
        <v>675</v>
      </c>
      <c r="C1899" s="54"/>
      <c r="D1899" s="9"/>
      <c r="E1899" s="9"/>
      <c r="F1899" s="9"/>
      <c r="G1899" s="15"/>
      <c r="H1899" s="10"/>
      <c r="I1899" s="15"/>
      <c r="J1899" s="9"/>
      <c r="K1899" s="14"/>
      <c r="L1899" s="9"/>
      <c r="M1899" s="12"/>
    </row>
    <row r="1900" spans="1:13" ht="12.75">
      <c r="A1900" s="12"/>
      <c r="B1900" s="22">
        <v>676</v>
      </c>
      <c r="C1900" s="54"/>
      <c r="D1900" s="9"/>
      <c r="E1900" s="9"/>
      <c r="F1900" s="9"/>
      <c r="G1900" s="15"/>
      <c r="H1900" s="10"/>
      <c r="I1900" s="15"/>
      <c r="J1900" s="9"/>
      <c r="K1900" s="14"/>
      <c r="L1900" s="9"/>
      <c r="M1900" s="12"/>
    </row>
    <row r="1901" spans="1:13" ht="12.75">
      <c r="A1901" s="12"/>
      <c r="B1901" s="22">
        <v>677</v>
      </c>
      <c r="C1901" s="54"/>
      <c r="D1901" s="9"/>
      <c r="E1901" s="9"/>
      <c r="F1901" s="59"/>
      <c r="G1901" s="15"/>
      <c r="H1901" s="10"/>
      <c r="I1901" s="15"/>
      <c r="J1901" s="9"/>
      <c r="K1901" s="14"/>
      <c r="L1901" s="9"/>
      <c r="M1901" s="12"/>
    </row>
    <row r="1902" spans="1:13" ht="12.75">
      <c r="A1902" s="12"/>
      <c r="B1902" s="22"/>
      <c r="C1902" s="54"/>
      <c r="D1902" s="9"/>
      <c r="E1902" s="9"/>
      <c r="F1902" s="59"/>
      <c r="G1902" s="15"/>
      <c r="H1902" s="10"/>
      <c r="I1902" s="15"/>
      <c r="J1902" s="9"/>
      <c r="K1902" s="14"/>
      <c r="L1902" s="9"/>
      <c r="M1902" s="12"/>
    </row>
    <row r="1903" spans="1:115" s="67" customFormat="1" ht="12.75">
      <c r="A1903" s="97">
        <v>12</v>
      </c>
      <c r="B1903" s="521" t="s">
        <v>5182</v>
      </c>
      <c r="C1903" s="522"/>
      <c r="D1903" s="522"/>
      <c r="E1903" s="522"/>
      <c r="F1903" s="522"/>
      <c r="G1903" s="522"/>
      <c r="H1903" s="522"/>
      <c r="I1903" s="522"/>
      <c r="J1903" s="522"/>
      <c r="K1903" s="522"/>
      <c r="L1903" s="522"/>
      <c r="M1903" s="523"/>
      <c r="N1903" s="66"/>
      <c r="O1903" s="66"/>
      <c r="P1903" s="66"/>
      <c r="Q1903" s="66"/>
      <c r="R1903" s="66"/>
      <c r="S1903" s="66"/>
      <c r="T1903" s="66"/>
      <c r="U1903" s="66"/>
      <c r="V1903" s="66"/>
      <c r="W1903" s="66"/>
      <c r="X1903" s="66"/>
      <c r="Y1903" s="66"/>
      <c r="Z1903" s="66"/>
      <c r="AA1903" s="66"/>
      <c r="AB1903" s="66"/>
      <c r="AC1903" s="66"/>
      <c r="AD1903" s="66"/>
      <c r="AE1903" s="66"/>
      <c r="AF1903" s="66"/>
      <c r="AG1903" s="66"/>
      <c r="AH1903" s="66"/>
      <c r="AI1903" s="66"/>
      <c r="AJ1903" s="66"/>
      <c r="AK1903" s="66"/>
      <c r="AL1903" s="66"/>
      <c r="AM1903" s="66"/>
      <c r="AN1903" s="66"/>
      <c r="AO1903" s="66"/>
      <c r="AP1903" s="66"/>
      <c r="AQ1903" s="66"/>
      <c r="AR1903" s="66"/>
      <c r="AS1903" s="66"/>
      <c r="AT1903" s="66"/>
      <c r="AU1903" s="66"/>
      <c r="AV1903" s="66"/>
      <c r="AW1903" s="66"/>
      <c r="AX1903" s="66"/>
      <c r="AY1903" s="66"/>
      <c r="AZ1903" s="66"/>
      <c r="BA1903" s="66"/>
      <c r="BB1903" s="66"/>
      <c r="BC1903" s="66"/>
      <c r="BD1903" s="66"/>
      <c r="BE1903" s="66"/>
      <c r="BF1903" s="66"/>
      <c r="BG1903" s="66"/>
      <c r="BH1903" s="66"/>
      <c r="BI1903" s="66"/>
      <c r="BJ1903" s="66"/>
      <c r="BK1903" s="66"/>
      <c r="BL1903" s="66"/>
      <c r="BM1903" s="66"/>
      <c r="BN1903" s="66"/>
      <c r="BO1903" s="66"/>
      <c r="BP1903" s="66"/>
      <c r="BQ1903" s="66"/>
      <c r="BR1903" s="66"/>
      <c r="BS1903" s="66"/>
      <c r="BT1903" s="66"/>
      <c r="BU1903" s="66"/>
      <c r="BV1903" s="66"/>
      <c r="BW1903" s="66"/>
      <c r="BX1903" s="66"/>
      <c r="BY1903" s="66"/>
      <c r="BZ1903" s="66"/>
      <c r="CA1903" s="66"/>
      <c r="CB1903" s="66"/>
      <c r="CC1903" s="66"/>
      <c r="CD1903" s="66"/>
      <c r="CE1903" s="66"/>
      <c r="CF1903" s="66"/>
      <c r="CG1903" s="66"/>
      <c r="CH1903" s="66"/>
      <c r="CI1903" s="66"/>
      <c r="CJ1903" s="66"/>
      <c r="CK1903" s="66"/>
      <c r="CL1903" s="66"/>
      <c r="CM1903" s="66"/>
      <c r="CN1903" s="66"/>
      <c r="CO1903" s="66"/>
      <c r="CP1903" s="66"/>
      <c r="CQ1903" s="66"/>
      <c r="CR1903" s="66"/>
      <c r="CS1903" s="66"/>
      <c r="CT1903" s="66"/>
      <c r="CU1903" s="66"/>
      <c r="CV1903" s="66"/>
      <c r="CW1903" s="66"/>
      <c r="CX1903" s="66"/>
      <c r="CY1903" s="66"/>
      <c r="CZ1903" s="66"/>
      <c r="DA1903" s="66"/>
      <c r="DB1903" s="66"/>
      <c r="DC1903" s="66"/>
      <c r="DD1903" s="66"/>
      <c r="DE1903" s="66"/>
      <c r="DF1903" s="66"/>
      <c r="DG1903" s="66"/>
      <c r="DH1903" s="66"/>
      <c r="DI1903" s="66"/>
      <c r="DJ1903" s="66"/>
      <c r="DK1903" s="66"/>
    </row>
    <row r="1904" spans="1:13" ht="51">
      <c r="A1904" s="12"/>
      <c r="B1904" s="95">
        <v>1</v>
      </c>
      <c r="C1904" s="96" t="s">
        <v>5183</v>
      </c>
      <c r="D1904" s="9" t="s">
        <v>5184</v>
      </c>
      <c r="E1904" s="9" t="s">
        <v>5185</v>
      </c>
      <c r="F1904" s="9" t="s">
        <v>5186</v>
      </c>
      <c r="G1904" s="9" t="s">
        <v>5187</v>
      </c>
      <c r="H1904" s="9" t="s">
        <v>111</v>
      </c>
      <c r="I1904" s="9"/>
      <c r="J1904" s="9"/>
      <c r="K1904" s="14">
        <v>42971</v>
      </c>
      <c r="L1904" s="9" t="s">
        <v>5188</v>
      </c>
      <c r="M1904" s="9" t="s">
        <v>5189</v>
      </c>
    </row>
    <row r="1905" spans="1:13" ht="12.75">
      <c r="A1905" s="12"/>
      <c r="B1905" s="22"/>
      <c r="C1905" s="54"/>
      <c r="D1905" s="9"/>
      <c r="E1905" s="9"/>
      <c r="F1905" s="9"/>
      <c r="G1905" s="15"/>
      <c r="H1905" s="10"/>
      <c r="I1905" s="15"/>
      <c r="J1905" s="9"/>
      <c r="K1905" s="14"/>
      <c r="L1905" s="9"/>
      <c r="M1905" s="12"/>
    </row>
    <row r="1906" spans="1:13" ht="12.75">
      <c r="A1906" s="12"/>
      <c r="B1906" s="22"/>
      <c r="C1906" s="54"/>
      <c r="D1906" s="9"/>
      <c r="E1906" s="9"/>
      <c r="F1906" s="9"/>
      <c r="G1906" s="15"/>
      <c r="H1906" s="10"/>
      <c r="I1906" s="15"/>
      <c r="J1906" s="9"/>
      <c r="K1906" s="14"/>
      <c r="L1906" s="9"/>
      <c r="M1906" s="12"/>
    </row>
    <row r="1907" spans="1:13" ht="12.75">
      <c r="A1907" s="12"/>
      <c r="B1907" s="22"/>
      <c r="C1907" s="54"/>
      <c r="D1907" s="9"/>
      <c r="E1907" s="9"/>
      <c r="F1907" s="9"/>
      <c r="G1907" s="15"/>
      <c r="H1907" s="10"/>
      <c r="I1907" s="15"/>
      <c r="J1907" s="9"/>
      <c r="K1907" s="14"/>
      <c r="L1907" s="9"/>
      <c r="M1907" s="12"/>
    </row>
    <row r="1908" spans="2:12" ht="12.75">
      <c r="B1908" s="22"/>
      <c r="C1908" s="54"/>
      <c r="D1908" s="9"/>
      <c r="E1908" s="9"/>
      <c r="F1908" s="9"/>
      <c r="G1908" s="15"/>
      <c r="H1908" s="10"/>
      <c r="I1908" s="15"/>
      <c r="J1908" s="9"/>
      <c r="K1908" s="14"/>
      <c r="L1908" s="9"/>
    </row>
    <row r="1909" spans="2:12" ht="12.75">
      <c r="B1909" s="22"/>
      <c r="C1909" s="54"/>
      <c r="D1909" s="9"/>
      <c r="E1909" s="9"/>
      <c r="F1909" s="9"/>
      <c r="G1909" s="15"/>
      <c r="H1909" s="10"/>
      <c r="I1909" s="15"/>
      <c r="J1909" s="9"/>
      <c r="K1909" s="14"/>
      <c r="L1909" s="9"/>
    </row>
    <row r="1910" spans="2:12" ht="12.75">
      <c r="B1910" s="22"/>
      <c r="C1910" s="54"/>
      <c r="D1910" s="9"/>
      <c r="E1910" s="9"/>
      <c r="F1910" s="9"/>
      <c r="G1910" s="15"/>
      <c r="H1910" s="10"/>
      <c r="I1910" s="15"/>
      <c r="J1910" s="9"/>
      <c r="K1910" s="14"/>
      <c r="L1910" s="9"/>
    </row>
    <row r="1911" spans="2:12" ht="12.75">
      <c r="B1911" s="22"/>
      <c r="C1911" s="54"/>
      <c r="D1911" s="9"/>
      <c r="E1911" s="9"/>
      <c r="F1911" s="9"/>
      <c r="G1911" s="15"/>
      <c r="H1911" s="10"/>
      <c r="I1911" s="15"/>
      <c r="J1911" s="9"/>
      <c r="K1911" s="14"/>
      <c r="L1911" s="9"/>
    </row>
    <row r="1912" spans="2:12" ht="12.75">
      <c r="B1912" s="22"/>
      <c r="C1912" s="54"/>
      <c r="D1912" s="9"/>
      <c r="E1912" s="9"/>
      <c r="F1912" s="9"/>
      <c r="G1912" s="15"/>
      <c r="H1912" s="10"/>
      <c r="I1912" s="15"/>
      <c r="J1912" s="9"/>
      <c r="K1912" s="14"/>
      <c r="L1912" s="9"/>
    </row>
    <row r="1913" spans="2:12" ht="12.75">
      <c r="B1913" s="22"/>
      <c r="C1913" s="54"/>
      <c r="D1913" s="9"/>
      <c r="E1913" s="9"/>
      <c r="F1913" s="9"/>
      <c r="G1913" s="15"/>
      <c r="H1913" s="10"/>
      <c r="I1913" s="15"/>
      <c r="J1913" s="9"/>
      <c r="K1913" s="14"/>
      <c r="L1913" s="9"/>
    </row>
    <row r="1914" spans="2:12" ht="12.75">
      <c r="B1914" s="22"/>
      <c r="C1914" s="54"/>
      <c r="D1914" s="9"/>
      <c r="E1914" s="9"/>
      <c r="F1914" s="9"/>
      <c r="G1914" s="15"/>
      <c r="H1914" s="10"/>
      <c r="I1914" s="15"/>
      <c r="J1914" s="9"/>
      <c r="K1914" s="14"/>
      <c r="L1914" s="9"/>
    </row>
    <row r="1915" spans="2:12" ht="12.75">
      <c r="B1915" s="22"/>
      <c r="C1915" s="54"/>
      <c r="D1915" s="9"/>
      <c r="E1915" s="9"/>
      <c r="F1915" s="9"/>
      <c r="G1915" s="15"/>
      <c r="H1915" s="10"/>
      <c r="I1915" s="15"/>
      <c r="J1915" s="9"/>
      <c r="K1915" s="14"/>
      <c r="L1915" s="9"/>
    </row>
    <row r="1916" spans="2:12" ht="12.75">
      <c r="B1916" s="22"/>
      <c r="C1916" s="54"/>
      <c r="D1916" s="9"/>
      <c r="E1916" s="9"/>
      <c r="F1916" s="9"/>
      <c r="G1916" s="15"/>
      <c r="H1916" s="10"/>
      <c r="I1916" s="15"/>
      <c r="J1916" s="9"/>
      <c r="K1916" s="14"/>
      <c r="L1916" s="9"/>
    </row>
    <row r="1917" spans="2:12" ht="12.75">
      <c r="B1917" s="22"/>
      <c r="C1917" s="54"/>
      <c r="D1917" s="9"/>
      <c r="E1917" s="9"/>
      <c r="F1917" s="9"/>
      <c r="G1917" s="15"/>
      <c r="H1917" s="10"/>
      <c r="I1917" s="15"/>
      <c r="J1917" s="9"/>
      <c r="K1917" s="14"/>
      <c r="L1917" s="9"/>
    </row>
    <row r="1918" spans="2:12" ht="12.75">
      <c r="B1918" s="22"/>
      <c r="C1918" s="54"/>
      <c r="D1918" s="9"/>
      <c r="E1918" s="9"/>
      <c r="F1918" s="9"/>
      <c r="G1918" s="15"/>
      <c r="H1918" s="10"/>
      <c r="I1918" s="15"/>
      <c r="J1918" s="9"/>
      <c r="K1918" s="14"/>
      <c r="L1918" s="9"/>
    </row>
    <row r="1919" spans="2:12" ht="12.75">
      <c r="B1919" s="22"/>
      <c r="C1919" s="54"/>
      <c r="D1919" s="9"/>
      <c r="E1919" s="9"/>
      <c r="F1919" s="9"/>
      <c r="G1919" s="15"/>
      <c r="H1919" s="10"/>
      <c r="I1919" s="15"/>
      <c r="J1919" s="9"/>
      <c r="K1919" s="14"/>
      <c r="L1919" s="9"/>
    </row>
    <row r="1920" spans="2:12" ht="12.75">
      <c r="B1920" s="22"/>
      <c r="C1920" s="54"/>
      <c r="D1920" s="9"/>
      <c r="E1920" s="9"/>
      <c r="F1920" s="9"/>
      <c r="G1920" s="15"/>
      <c r="H1920" s="10"/>
      <c r="I1920" s="15"/>
      <c r="J1920" s="9"/>
      <c r="K1920" s="14"/>
      <c r="L1920" s="9"/>
    </row>
    <row r="1921" spans="2:12" ht="12.75">
      <c r="B1921" s="22"/>
      <c r="C1921" s="54"/>
      <c r="D1921" s="9"/>
      <c r="E1921" s="9"/>
      <c r="F1921" s="9"/>
      <c r="G1921" s="15"/>
      <c r="H1921" s="10"/>
      <c r="I1921" s="15"/>
      <c r="J1921" s="9"/>
      <c r="K1921" s="14"/>
      <c r="L1921" s="9"/>
    </row>
    <row r="1922" spans="2:12" ht="12.75">
      <c r="B1922" s="22"/>
      <c r="C1922" s="54"/>
      <c r="D1922" s="9"/>
      <c r="E1922" s="9"/>
      <c r="F1922" s="9"/>
      <c r="G1922" s="15"/>
      <c r="H1922" s="10"/>
      <c r="I1922" s="15"/>
      <c r="J1922" s="9"/>
      <c r="K1922" s="14"/>
      <c r="L1922" s="9"/>
    </row>
  </sheetData>
  <sheetProtection/>
  <mergeCells count="82">
    <mergeCell ref="B366:D366"/>
    <mergeCell ref="B12:C12"/>
    <mergeCell ref="A2:M2"/>
    <mergeCell ref="A3:M3"/>
    <mergeCell ref="B185:D185"/>
    <mergeCell ref="B330:D330"/>
    <mergeCell ref="A7:A9"/>
    <mergeCell ref="B7:B9"/>
    <mergeCell ref="K6:M6"/>
    <mergeCell ref="F7:F9"/>
    <mergeCell ref="H8:J8"/>
    <mergeCell ref="A1:E1"/>
    <mergeCell ref="C7:C9"/>
    <mergeCell ref="D7:D9"/>
    <mergeCell ref="G8:G9"/>
    <mergeCell ref="B5:M5"/>
    <mergeCell ref="B1108:D1108"/>
    <mergeCell ref="B799:D799"/>
    <mergeCell ref="G7:J7"/>
    <mergeCell ref="E379:E380"/>
    <mergeCell ref="F379:F380"/>
    <mergeCell ref="M7:M9"/>
    <mergeCell ref="B883:D883"/>
    <mergeCell ref="B672:D672"/>
    <mergeCell ref="B60:D60"/>
    <mergeCell ref="E399:E402"/>
    <mergeCell ref="B1903:M1903"/>
    <mergeCell ref="L7:L9"/>
    <mergeCell ref="E7:E9"/>
    <mergeCell ref="K7:K9"/>
    <mergeCell ref="B947:D947"/>
    <mergeCell ref="B1224:D1224"/>
    <mergeCell ref="F384:F385"/>
    <mergeCell ref="E384:E385"/>
    <mergeCell ref="E392:E393"/>
    <mergeCell ref="F392:F393"/>
    <mergeCell ref="E370:E371"/>
    <mergeCell ref="F370:F371"/>
    <mergeCell ref="E374:E378"/>
    <mergeCell ref="F374:F378"/>
    <mergeCell ref="E381:E382"/>
    <mergeCell ref="F381:F382"/>
    <mergeCell ref="E397:E398"/>
    <mergeCell ref="F397:F398"/>
    <mergeCell ref="F399:F402"/>
    <mergeCell ref="E403:E413"/>
    <mergeCell ref="F403:F413"/>
    <mergeCell ref="E1023:E1025"/>
    <mergeCell ref="F1023:F1025"/>
    <mergeCell ref="E585:E595"/>
    <mergeCell ref="F585:F595"/>
    <mergeCell ref="E596:E598"/>
    <mergeCell ref="E473:E475"/>
    <mergeCell ref="E450:E451"/>
    <mergeCell ref="F450:F451"/>
    <mergeCell ref="D463:D464"/>
    <mergeCell ref="E463:E464"/>
    <mergeCell ref="F463:F464"/>
    <mergeCell ref="H463:H464"/>
    <mergeCell ref="F473:F475"/>
    <mergeCell ref="E478:E481"/>
    <mergeCell ref="F478:F481"/>
    <mergeCell ref="E497:E500"/>
    <mergeCell ref="E539:E540"/>
    <mergeCell ref="F539:F540"/>
    <mergeCell ref="H540:H541"/>
    <mergeCell ref="E468:E470"/>
    <mergeCell ref="F468:F470"/>
    <mergeCell ref="E552:E553"/>
    <mergeCell ref="F552:F553"/>
    <mergeCell ref="E555:E556"/>
    <mergeCell ref="F555:F556"/>
    <mergeCell ref="H571:H572"/>
    <mergeCell ref="F596:F598"/>
    <mergeCell ref="E633:E635"/>
    <mergeCell ref="F633:F635"/>
    <mergeCell ref="E1047:E1048"/>
    <mergeCell ref="F1047:F1048"/>
    <mergeCell ref="E1053:E1056"/>
    <mergeCell ref="F1053:F1056"/>
    <mergeCell ref="F1027:F1028"/>
    <mergeCell ref="E1027:E1028"/>
  </mergeCells>
  <conditionalFormatting sqref="F1544:F1546 F1522 F1688:F1875 F1533:F1535 F1511 F186 F248:F250 F279:F280 F190:F225 F269:F276 F282:F294 F301:F306">
    <cfRule type="expression" priority="85" dxfId="0" stopIfTrue="1">
      <formula>AND(#REF!&lt;&gt;"",F186="")</formula>
    </cfRule>
  </conditionalFormatting>
  <conditionalFormatting sqref="F187:F189 F208 F204:F205">
    <cfRule type="expression" priority="86" dxfId="0" stopIfTrue="1">
      <formula>AND(D187&lt;&gt;"",F187="")</formula>
    </cfRule>
  </conditionalFormatting>
  <conditionalFormatting sqref="F187:F189 F205 F202:F203">
    <cfRule type="expression" priority="84" dxfId="0" stopIfTrue="1">
      <formula>AND(D187&lt;&gt;"",F187="")</formula>
    </cfRule>
  </conditionalFormatting>
  <conditionalFormatting sqref="F187:F189 F205 F202:F203">
    <cfRule type="expression" priority="82" dxfId="0" stopIfTrue="1">
      <formula>AND(D187&lt;&gt;"",F187="")</formula>
    </cfRule>
  </conditionalFormatting>
  <conditionalFormatting sqref="F187:F189 F205 F202:F203">
    <cfRule type="expression" priority="80" dxfId="0" stopIfTrue="1">
      <formula>AND(D187&lt;&gt;"",F187="")</formula>
    </cfRule>
  </conditionalFormatting>
  <conditionalFormatting sqref="F187:F189 F205 F202:F203">
    <cfRule type="expression" priority="78" dxfId="0" stopIfTrue="1">
      <formula>AND(D187&lt;&gt;"",F187="")</formula>
    </cfRule>
  </conditionalFormatting>
  <conditionalFormatting sqref="F205:F207 F193 F195 F191">
    <cfRule type="expression" priority="76" dxfId="0" stopIfTrue="1">
      <formula>AND(D191&lt;&gt;"",F191="")</formula>
    </cfRule>
  </conditionalFormatting>
  <conditionalFormatting sqref="F187:F189 F206 F203:F204">
    <cfRule type="expression" priority="74" dxfId="0" stopIfTrue="1">
      <formula>AND(D187&lt;&gt;"",F187="")</formula>
    </cfRule>
  </conditionalFormatting>
  <conditionalFormatting sqref="F187:F189 F205 F202:F203">
    <cfRule type="expression" priority="72" dxfId="0" stopIfTrue="1">
      <formula>AND(D187&lt;&gt;"",F187="")</formula>
    </cfRule>
  </conditionalFormatting>
  <conditionalFormatting sqref="F205:F207 F193 F195 F191">
    <cfRule type="expression" priority="70" dxfId="0" stopIfTrue="1">
      <formula>AND(D191&lt;&gt;"",F191="")</formula>
    </cfRule>
  </conditionalFormatting>
  <conditionalFormatting sqref="F187:F189 F207 F203:F205">
    <cfRule type="expression" priority="69" dxfId="0" stopIfTrue="1">
      <formula>AND(D187&lt;&gt;"",F187="")</formula>
    </cfRule>
  </conditionalFormatting>
  <conditionalFormatting sqref="F187:F189 F206 F202:F203">
    <cfRule type="expression" priority="67" dxfId="0" stopIfTrue="1">
      <formula>AND(D187&lt;&gt;"",F187="")</formula>
    </cfRule>
  </conditionalFormatting>
  <conditionalFormatting sqref="F206:F208 F193 F195 F191">
    <cfRule type="expression" priority="66" dxfId="0" stopIfTrue="1">
      <formula>AND(D191&lt;&gt;"",F191="")</formula>
    </cfRule>
  </conditionalFormatting>
  <conditionalFormatting sqref="F191:F192">
    <cfRule type="expression" priority="65" dxfId="0" stopIfTrue="1">
      <formula>AND(D191&lt;&gt;"",F191="")</formula>
    </cfRule>
  </conditionalFormatting>
  <conditionalFormatting sqref="F225:F227 F216">
    <cfRule type="expression" priority="64" dxfId="0" stopIfTrue="1">
      <formula>AND(D216&lt;&gt;"",F216="")</formula>
    </cfRule>
  </conditionalFormatting>
  <conditionalFormatting sqref="F252:F256 F217:F222">
    <cfRule type="expression" priority="63" dxfId="0" stopIfTrue="1">
      <formula>AND(#REF!&lt;&gt;"",F217="")</formula>
    </cfRule>
  </conditionalFormatting>
  <conditionalFormatting sqref="F225:F227 F216">
    <cfRule type="expression" priority="62" dxfId="0" stopIfTrue="1">
      <formula>AND(D216&lt;&gt;"",F216="")</formula>
    </cfRule>
  </conditionalFormatting>
  <conditionalFormatting sqref="F187:F189 F195 F191:F193 F226:F228 F217 F202:F209">
    <cfRule type="expression" priority="61" dxfId="0" stopIfTrue="1">
      <formula>AND(D187&lt;&gt;"",F187="")</formula>
    </cfRule>
  </conditionalFormatting>
  <conditionalFormatting sqref="F196 F205:F207 F281:F282">
    <cfRule type="expression" priority="58" dxfId="0" stopIfTrue="1">
      <formula>AND(D196&lt;&gt;"",F196="")</formula>
    </cfRule>
  </conditionalFormatting>
  <conditionalFormatting sqref="F196 F280:F281 F205:F206">
    <cfRule type="expression" priority="53" dxfId="0" stopIfTrue="1">
      <formula>AND(D196&lt;&gt;"",F196="")</formula>
    </cfRule>
  </conditionalFormatting>
  <conditionalFormatting sqref="F1691:F1859 F1535:F1537 F1513">
    <cfRule type="expression" priority="48" dxfId="0" stopIfTrue="1">
      <formula>AND(#REF!&lt;&gt;"",F1513="")</formula>
    </cfRule>
  </conditionalFormatting>
  <conditionalFormatting sqref="F196 F283:F284 F205:F206 F289:F290">
    <cfRule type="expression" priority="47" dxfId="0" stopIfTrue="1">
      <formula>AND(D196&lt;&gt;"",F196="")</formula>
    </cfRule>
  </conditionalFormatting>
  <conditionalFormatting sqref="F196 F285:F286 F205:F206">
    <cfRule type="expression" priority="43" dxfId="0" stopIfTrue="1">
      <formula>AND(D196&lt;&gt;"",F196="")</formula>
    </cfRule>
  </conditionalFormatting>
  <conditionalFormatting sqref="F1713:F1884 F1589:F1594 F1580:F1582 F1559">
    <cfRule type="expression" priority="39" dxfId="0" stopIfTrue="1">
      <formula>AND(#REF!&lt;&gt;"",F1559="")</formula>
    </cfRule>
  </conditionalFormatting>
  <conditionalFormatting sqref="F196 F284:F285 F205:F206">
    <cfRule type="expression" priority="38" dxfId="0" stopIfTrue="1">
      <formula>AND(D196&lt;&gt;"",F196="")</formula>
    </cfRule>
  </conditionalFormatting>
  <conditionalFormatting sqref="F196 F284:F285 F205:F206">
    <cfRule type="expression" priority="34" dxfId="0" stopIfTrue="1">
      <formula>AND(D196&lt;&gt;"",F196="")</formula>
    </cfRule>
  </conditionalFormatting>
  <conditionalFormatting sqref="F196 F284:F285 F205:F206">
    <cfRule type="expression" priority="30" dxfId="0" stopIfTrue="1">
      <formula>AND(D196&lt;&gt;"",F196="")</formula>
    </cfRule>
  </conditionalFormatting>
  <conditionalFormatting sqref="F197:F204 F195">
    <cfRule type="expression" priority="27" dxfId="0" stopIfTrue="1">
      <formula>AND(#REF!&lt;&gt;"",F195="")</formula>
    </cfRule>
  </conditionalFormatting>
  <conditionalFormatting sqref="F1711:F1772 F1774:F1882 F1578:F1580 F1557 F1587:F1592">
    <cfRule type="expression" priority="26" dxfId="0" stopIfTrue="1">
      <formula>AND(#REF!&lt;&gt;"",F1557="")</formula>
    </cfRule>
  </conditionalFormatting>
  <conditionalFormatting sqref="F196 F288:F289 F205:F206">
    <cfRule type="expression" priority="25" dxfId="0" stopIfTrue="1">
      <formula>AND(D196&lt;&gt;"",F196="")</formula>
    </cfRule>
  </conditionalFormatting>
  <conditionalFormatting sqref="F290:F291 F277:F279 F287 F305:F309">
    <cfRule type="expression" priority="24" dxfId="0" stopIfTrue="1">
      <formula>AND(#REF!&lt;&gt;"",F277="")</formula>
    </cfRule>
  </conditionalFormatting>
  <conditionalFormatting sqref="F217:F221">
    <cfRule type="expression" priority="23" dxfId="0" stopIfTrue="1">
      <formula>AND(#REF!&lt;&gt;"",F217="")</formula>
    </cfRule>
  </conditionalFormatting>
  <conditionalFormatting sqref="F197:F204 F195">
    <cfRule type="expression" priority="22" dxfId="0" stopIfTrue="1">
      <formula>AND(#REF!&lt;&gt;"",F195="")</formula>
    </cfRule>
  </conditionalFormatting>
  <conditionalFormatting sqref="F196 F288:F289 F205:F206">
    <cfRule type="expression" priority="21" dxfId="0" stopIfTrue="1">
      <formula>AND(D196&lt;&gt;"",F196="")</formula>
    </cfRule>
  </conditionalFormatting>
  <conditionalFormatting sqref="F290:F291 F277:F279 F287 F305:F309">
    <cfRule type="expression" priority="20" dxfId="0" stopIfTrue="1">
      <formula>AND(#REF!&lt;&gt;"",F277="")</formula>
    </cfRule>
  </conditionalFormatting>
  <conditionalFormatting sqref="F217:F221">
    <cfRule type="expression" priority="19" dxfId="0" stopIfTrue="1">
      <formula>AND(#REF!&lt;&gt;"",F217="")</formula>
    </cfRule>
  </conditionalFormatting>
  <conditionalFormatting sqref="F197:F204 F195">
    <cfRule type="expression" priority="18" dxfId="0" stopIfTrue="1">
      <formula>AND(#REF!&lt;&gt;"",F195="")</formula>
    </cfRule>
  </conditionalFormatting>
  <conditionalFormatting sqref="F1779:F1889 L1890 F1714:F1775 F1559:F1562 F1589 F1579 F1591:F1595">
    <cfRule type="expression" priority="17" dxfId="0" stopIfTrue="1">
      <formula>AND(#REF!&lt;&gt;"",F1559="")</formula>
    </cfRule>
  </conditionalFormatting>
  <conditionalFormatting sqref="F196 F291:F292 F205:F206">
    <cfRule type="expression" priority="16" dxfId="0" stopIfTrue="1">
      <formula>AND(D196&lt;&gt;"",F196="")</formula>
    </cfRule>
  </conditionalFormatting>
  <conditionalFormatting sqref="F293:F294 F280:F282 F290 F308:F312">
    <cfRule type="expression" priority="15" dxfId="0" stopIfTrue="1">
      <formula>AND(#REF!&lt;&gt;"",F280="")</formula>
    </cfRule>
  </conditionalFormatting>
  <conditionalFormatting sqref="F217:F221">
    <cfRule type="expression" priority="14" dxfId="0" stopIfTrue="1">
      <formula>AND(#REF!&lt;&gt;"",F217="")</formula>
    </cfRule>
  </conditionalFormatting>
  <conditionalFormatting sqref="F197:F204 F195">
    <cfRule type="expression" priority="13" dxfId="0" stopIfTrue="1">
      <formula>AND(#REF!&lt;&gt;"",F195="")</formula>
    </cfRule>
  </conditionalFormatting>
  <conditionalFormatting sqref="L1893 F1776:F1892 F1711:F1772 F1587 F1577 F1589:F1592 F1558:F1561">
    <cfRule type="expression" priority="12" dxfId="0" stopIfTrue="1">
      <formula>AND(#REF!&lt;&gt;"",F1558="")</formula>
    </cfRule>
  </conditionalFormatting>
  <conditionalFormatting sqref="L1892">
    <cfRule type="expression" priority="11" dxfId="0" stopIfTrue="1">
      <formula>AND(#REF!&lt;&gt;"",L1892="")</formula>
    </cfRule>
  </conditionalFormatting>
  <conditionalFormatting sqref="L1893 F1776:F1892 F1711:F1772 F1587 F1577 F1589:F1592 F1558:F1561">
    <cfRule type="expression" priority="10" dxfId="0" stopIfTrue="1">
      <formula>AND(#REF!&lt;&gt;"",F1558="")</formula>
    </cfRule>
  </conditionalFormatting>
  <conditionalFormatting sqref="L1892">
    <cfRule type="expression" priority="9" dxfId="0" stopIfTrue="1">
      <formula>AND(#REF!&lt;&gt;"",L1892="")</formula>
    </cfRule>
  </conditionalFormatting>
  <conditionalFormatting sqref="F196 F292:F293 F205:F206">
    <cfRule type="expression" priority="8" dxfId="0" stopIfTrue="1">
      <formula>AND(D196&lt;&gt;"",F196="")</formula>
    </cfRule>
  </conditionalFormatting>
  <conditionalFormatting sqref="F294:F295 F281:F283 F291 F309:F313">
    <cfRule type="expression" priority="7" dxfId="0" stopIfTrue="1">
      <formula>AND(#REF!&lt;&gt;"",F281="")</formula>
    </cfRule>
  </conditionalFormatting>
  <conditionalFormatting sqref="F217:F221">
    <cfRule type="expression" priority="6" dxfId="0" stopIfTrue="1">
      <formula>AND(#REF!&lt;&gt;"",F217="")</formula>
    </cfRule>
  </conditionalFormatting>
  <conditionalFormatting sqref="F197:F204 F195">
    <cfRule type="expression" priority="5" dxfId="0" stopIfTrue="1">
      <formula>AND(#REF!&lt;&gt;"",F195="")</formula>
    </cfRule>
  </conditionalFormatting>
  <conditionalFormatting sqref="F196 F291:F292 F205:F206">
    <cfRule type="expression" priority="4" dxfId="0" stopIfTrue="1">
      <formula>AND(D196&lt;&gt;"",F196="")</formula>
    </cfRule>
  </conditionalFormatting>
  <conditionalFormatting sqref="F293:F295 F290 F309:F313 F281:F282 F197:F204 F195">
    <cfRule type="expression" priority="3" dxfId="0" stopIfTrue="1">
      <formula>AND(#REF!&lt;&gt;"",F195="")</formula>
    </cfRule>
  </conditionalFormatting>
  <conditionalFormatting sqref="F217:F221">
    <cfRule type="expression" priority="2" dxfId="0" stopIfTrue="1">
      <formula>AND(#REF!&lt;&gt;"",F217="")</formula>
    </cfRule>
  </conditionalFormatting>
  <conditionalFormatting sqref="L1877:L1878 F1879:F1890 F1579:F1582 F1763:F1877 F1700:F1759 F1548:F1551 F1577 F1567 F1892:F1893">
    <cfRule type="expression" priority="1" dxfId="0" stopIfTrue="1">
      <formula>AND(#REF!&lt;&gt;"",F1548="")</formula>
    </cfRule>
  </conditionalFormatting>
  <dataValidations count="1">
    <dataValidation type="textLength" allowBlank="1" showInputMessage="1" showErrorMessage="1" errorTitle="Thông báo" error="Tối thiểu 02 ký tự" sqref="F195:F196 F205:F206 F291:F292 F309:F310 F281 F217 L1877:L1878 F1548:F1551 F1579:F1582 F1567 F1577 F1700:F1737 F1741:F1759 F1763:F1876 F1892:F1893 F1879:F1890">
      <formula1>2</formula1>
      <formula2>30</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2015-12-11T06:52:41Z</cp:lastPrinted>
  <dcterms:created xsi:type="dcterms:W3CDTF">2015-03-03T05:11:17Z</dcterms:created>
  <dcterms:modified xsi:type="dcterms:W3CDTF">2018-07-20T02:00:04Z</dcterms:modified>
  <cp:category/>
  <cp:version/>
  <cp:contentType/>
  <cp:contentStatus/>
</cp:coreProperties>
</file>